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NGUYEN THI THU HANG - QLG&amp;CS\Gia tinh thue tai nguyen\Gia tinh thue tai nguyen 2025-2026\"/>
    </mc:Choice>
  </mc:AlternateContent>
  <xr:revisionPtr revIDLastSave="0" documentId="13_ncr:1_{0FDD5EBF-2181-4A8C-BA49-9F926581BD5B}" xr6:coauthVersionLast="47" xr6:coauthVersionMax="47" xr10:uidLastSave="{00000000-0000-0000-0000-000000000000}"/>
  <bookViews>
    <workbookView xWindow="-110" yWindow="-110" windowWidth="19420" windowHeight="10300" activeTab="6" xr2:uid="{00000000-000D-0000-FFFF-FFFF00000000}"/>
  </bookViews>
  <sheets>
    <sheet name="KS kim loại" sheetId="1" r:id="rId1"/>
    <sheet name="KS ko kim loại" sheetId="10" r:id="rId2"/>
    <sheet name="Nước" sheetId="5" r:id="rId3"/>
    <sheet name="SP rừng" sheetId="3" r:id="rId4"/>
    <sheet name="Hải sản" sheetId="4" r:id="rId5"/>
    <sheet name="Yến sào" sheetId="6" r:id="rId6"/>
    <sheet name="TN khác" sheetId="8" r:id="rId7"/>
  </sheets>
  <definedNames>
    <definedName name="_xlnm._FilterDatabase" localSheetId="4" hidden="1">'Hải sản'!$A$7:$M$30</definedName>
    <definedName name="_xlnm._FilterDatabase" localSheetId="0" hidden="1">'KS kim loại'!$A$7:$T$139</definedName>
    <definedName name="_xlnm._FilterDatabase" localSheetId="1" hidden="1">'KS ko kim loại'!$A$7:$S$269</definedName>
    <definedName name="_xlnm._FilterDatabase" localSheetId="2" hidden="1">Nước!$A$7:$Y$25</definedName>
    <definedName name="_xlnm._FilterDatabase" localSheetId="3" hidden="1">'SP rừng'!$A$7:$R$259</definedName>
    <definedName name="chuong_pl_1" localSheetId="0">'KS kim loại'!$A$1</definedName>
    <definedName name="chuong_pl_1_name" localSheetId="0">'KS kim loại'!$A$2</definedName>
    <definedName name="chuong_pl_3" localSheetId="3">'SP rừng'!$A$1</definedName>
    <definedName name="chuong_pl_3_name" localSheetId="3">'SP rừng'!$A$2</definedName>
    <definedName name="chuong_pl_4" localSheetId="4">'Hải sản'!$A$1</definedName>
    <definedName name="chuong_pl_4_name" localSheetId="4">'Hải sản'!$A$2</definedName>
    <definedName name="chuong_pl_5" localSheetId="2">Nước!$A$1</definedName>
    <definedName name="chuong_pl_5_name" localSheetId="2">Nước!$A$2</definedName>
    <definedName name="chuong_pl_6" localSheetId="5">'Yến sào'!$A$1</definedName>
    <definedName name="chuong_pl_6_name" localSheetId="5">'Yến sào'!$A$2</definedName>
    <definedName name="_xlnm.Print_Area" localSheetId="0">'KS kim loại'!$A$1:$Q$141</definedName>
    <definedName name="_xlnm.Print_Area" localSheetId="1">'KS ko kim loại'!$A$1:$R$271</definedName>
    <definedName name="_xlnm.Print_Area" localSheetId="2">Nước!$A$1:$Y$25</definedName>
    <definedName name="_xlnm.Print_Area" localSheetId="3">'SP rừng'!$A$1:$P$259</definedName>
    <definedName name="_xlnm.Print_Area" localSheetId="6">'TN khác'!$A$1:$O$9</definedName>
    <definedName name="_xlnm.Print_Titles" localSheetId="4">'Hải sản'!$7:$9</definedName>
    <definedName name="_xlnm.Print_Titles" localSheetId="0">'KS kim loại'!$7:$8</definedName>
    <definedName name="_xlnm.Print_Titles" localSheetId="1">'KS ko kim loại'!$7:$7</definedName>
    <definedName name="_xlnm.Print_Titles" localSheetId="2">Nước!$7:$8</definedName>
    <definedName name="_xlnm.Print_Titles" localSheetId="3">'SP rừng'!$7:$9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64" i="10" l="1"/>
  <c r="R263" i="10"/>
  <c r="R262" i="10"/>
  <c r="R260" i="10"/>
  <c r="R259" i="10"/>
  <c r="R258" i="10"/>
  <c r="R257" i="10"/>
  <c r="R256" i="10"/>
  <c r="R255" i="10"/>
  <c r="R254" i="10"/>
  <c r="R253" i="10"/>
  <c r="R252" i="10"/>
  <c r="R251" i="10"/>
  <c r="R249" i="10"/>
  <c r="R248" i="10"/>
  <c r="R247" i="10"/>
  <c r="R246" i="10"/>
  <c r="R245" i="10"/>
  <c r="R244" i="10"/>
  <c r="R242" i="10"/>
  <c r="R241" i="10"/>
  <c r="R239" i="10"/>
  <c r="R238" i="10"/>
  <c r="R237" i="10"/>
  <c r="R236" i="10"/>
  <c r="R235" i="10"/>
  <c r="R234" i="10"/>
  <c r="R232" i="10"/>
  <c r="R231" i="10"/>
  <c r="R230" i="10"/>
  <c r="R229" i="10"/>
  <c r="R228" i="10"/>
  <c r="R225" i="10"/>
  <c r="R224" i="10"/>
  <c r="R223" i="10"/>
  <c r="R221" i="10"/>
  <c r="R218" i="10"/>
  <c r="R217" i="10"/>
  <c r="R216" i="10"/>
  <c r="R214" i="10"/>
  <c r="R213" i="10"/>
  <c r="R212" i="10"/>
  <c r="R211" i="10"/>
  <c r="R210" i="10"/>
  <c r="R209" i="10"/>
  <c r="R207" i="10"/>
  <c r="R206" i="10"/>
  <c r="R204" i="10"/>
  <c r="R202" i="10"/>
  <c r="R201" i="10"/>
  <c r="R200" i="10"/>
  <c r="R199" i="10"/>
  <c r="R197" i="10"/>
  <c r="R196" i="10"/>
  <c r="R195" i="10"/>
  <c r="R194" i="10"/>
  <c r="R193" i="10"/>
  <c r="R192" i="10"/>
  <c r="R191" i="10"/>
  <c r="R189" i="10"/>
  <c r="R188" i="10"/>
  <c r="R187" i="10"/>
  <c r="R186" i="10"/>
  <c r="R185" i="10"/>
  <c r="R184" i="10"/>
  <c r="R183" i="10"/>
  <c r="R182" i="10"/>
  <c r="R180" i="10"/>
  <c r="R178" i="10"/>
  <c r="R177" i="10"/>
  <c r="R176" i="10"/>
  <c r="R175" i="10"/>
  <c r="R173" i="10"/>
  <c r="R172" i="10"/>
  <c r="R171" i="10"/>
  <c r="R170" i="10"/>
  <c r="R169" i="10"/>
  <c r="R168" i="10"/>
  <c r="R167" i="10"/>
  <c r="R165" i="10"/>
  <c r="R164" i="10"/>
  <c r="R163" i="10"/>
  <c r="R162" i="10"/>
  <c r="R161" i="10"/>
  <c r="R160" i="10"/>
  <c r="R159" i="10"/>
  <c r="R158" i="10"/>
  <c r="R156" i="10"/>
  <c r="R154" i="10"/>
  <c r="R153" i="10"/>
  <c r="R152" i="10"/>
  <c r="R151" i="10"/>
  <c r="R150" i="10"/>
  <c r="R149" i="10"/>
  <c r="R146" i="10"/>
  <c r="R145" i="10"/>
  <c r="R144" i="10"/>
  <c r="R143" i="10"/>
  <c r="R141" i="10"/>
  <c r="R140" i="10"/>
  <c r="R139" i="10"/>
  <c r="R138" i="10"/>
  <c r="R136" i="10"/>
  <c r="R135" i="10"/>
  <c r="R134" i="10"/>
  <c r="R131" i="10"/>
  <c r="R130" i="10"/>
  <c r="R129" i="10"/>
  <c r="R128" i="10"/>
  <c r="R126" i="10"/>
  <c r="R125" i="10"/>
  <c r="R124" i="10"/>
  <c r="R123" i="10"/>
  <c r="R121" i="10"/>
  <c r="R120" i="10"/>
  <c r="R119" i="10"/>
  <c r="R117" i="10"/>
  <c r="R116" i="10"/>
  <c r="R115" i="10"/>
  <c r="R114" i="10"/>
  <c r="R113" i="10"/>
  <c r="R112" i="10"/>
  <c r="R111" i="10"/>
  <c r="R110" i="10"/>
  <c r="R107" i="10"/>
  <c r="R106" i="10"/>
  <c r="R105" i="10"/>
  <c r="R104" i="10"/>
  <c r="R103" i="10"/>
  <c r="R97" i="10"/>
  <c r="R96" i="10"/>
  <c r="R94" i="10"/>
  <c r="R93" i="10"/>
  <c r="R91" i="10"/>
  <c r="R90" i="10"/>
  <c r="R89" i="10"/>
  <c r="R87" i="10"/>
  <c r="R86" i="10"/>
  <c r="R85" i="10"/>
  <c r="R83" i="10"/>
  <c r="R81" i="10"/>
  <c r="R80" i="10"/>
  <c r="R79" i="10"/>
  <c r="R78" i="10"/>
  <c r="R77" i="10"/>
  <c r="R76" i="10"/>
  <c r="R75" i="10"/>
  <c r="R73" i="10"/>
  <c r="R71" i="10"/>
  <c r="R70" i="10"/>
  <c r="R69" i="10"/>
  <c r="R68" i="10"/>
  <c r="R66" i="10"/>
  <c r="R65" i="10"/>
  <c r="R63" i="10"/>
  <c r="R61" i="10"/>
  <c r="R60" i="10"/>
  <c r="R54" i="10"/>
  <c r="R53" i="10"/>
  <c r="R52" i="10"/>
  <c r="R51" i="10"/>
  <c r="R50" i="10"/>
  <c r="R49" i="10"/>
  <c r="R48" i="10"/>
  <c r="R47" i="10"/>
  <c r="R46" i="10"/>
  <c r="R34" i="10"/>
  <c r="R33" i="10"/>
  <c r="R32" i="10"/>
  <c r="R31" i="10"/>
  <c r="R29" i="10"/>
  <c r="R28" i="10"/>
  <c r="R27" i="10"/>
  <c r="R26" i="10"/>
  <c r="R25" i="10"/>
  <c r="R18" i="10"/>
  <c r="S13" i="10"/>
  <c r="S14" i="10"/>
  <c r="S15" i="10"/>
  <c r="S16" i="10"/>
  <c r="S17" i="10"/>
  <c r="S18" i="10"/>
  <c r="S19" i="10"/>
  <c r="S20" i="10"/>
  <c r="S21" i="10"/>
  <c r="S22" i="10"/>
  <c r="S23" i="10"/>
  <c r="S24" i="10"/>
  <c r="S25" i="10"/>
  <c r="S26" i="10"/>
  <c r="S27" i="10"/>
  <c r="S28" i="10"/>
  <c r="S29" i="10"/>
  <c r="S30" i="10"/>
  <c r="S31" i="10"/>
  <c r="S32" i="10"/>
  <c r="S33" i="10"/>
  <c r="S34" i="10"/>
  <c r="S35" i="10"/>
  <c r="S37" i="10"/>
  <c r="S38" i="10"/>
  <c r="S39" i="10"/>
  <c r="S40" i="10"/>
  <c r="S45" i="10"/>
  <c r="S46" i="10"/>
  <c r="S47" i="10"/>
  <c r="S48" i="10"/>
  <c r="S49" i="10"/>
  <c r="S50" i="10"/>
  <c r="S51" i="10"/>
  <c r="S52" i="10"/>
  <c r="S53" i="10"/>
  <c r="S54" i="10"/>
  <c r="S55" i="10"/>
  <c r="S56" i="10"/>
  <c r="S57"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9" i="10"/>
  <c r="S101" i="10"/>
  <c r="S103" i="10"/>
  <c r="S104" i="10"/>
  <c r="S105" i="10"/>
  <c r="S106" i="10"/>
  <c r="S107" i="10"/>
  <c r="S108" i="10"/>
  <c r="S109" i="10"/>
  <c r="S110" i="10"/>
  <c r="S111" i="10"/>
  <c r="S112" i="10"/>
  <c r="S113" i="10"/>
  <c r="S114" i="10"/>
  <c r="S115" i="10"/>
  <c r="S116" i="10"/>
  <c r="S117" i="10"/>
  <c r="S118" i="10"/>
  <c r="S119" i="10"/>
  <c r="S120" i="10"/>
  <c r="S121" i="10"/>
  <c r="S122" i="10"/>
  <c r="S123" i="10"/>
  <c r="S124" i="10"/>
  <c r="S125" i="10"/>
  <c r="S126" i="10"/>
  <c r="S127" i="10"/>
  <c r="S128" i="10"/>
  <c r="S129" i="10"/>
  <c r="S130" i="10"/>
  <c r="S131" i="10"/>
  <c r="S132" i="10"/>
  <c r="S133" i="10"/>
  <c r="S134" i="10"/>
  <c r="S135" i="10"/>
  <c r="S136" i="10"/>
  <c r="S137" i="10"/>
  <c r="S138" i="10"/>
  <c r="S139" i="10"/>
  <c r="S140" i="10"/>
  <c r="S141" i="10"/>
  <c r="S142" i="10"/>
  <c r="S143" i="10"/>
  <c r="S144" i="10"/>
  <c r="S145" i="10"/>
  <c r="S146" i="10"/>
  <c r="S147" i="10"/>
  <c r="S148" i="10"/>
  <c r="S149" i="10"/>
  <c r="S150" i="10"/>
  <c r="S151" i="10"/>
  <c r="S152" i="10"/>
  <c r="S153" i="10"/>
  <c r="S154" i="10"/>
  <c r="S155" i="10"/>
  <c r="S156" i="10"/>
  <c r="S157" i="10"/>
  <c r="S158" i="10"/>
  <c r="S159" i="10"/>
  <c r="S160" i="10"/>
  <c r="S161" i="10"/>
  <c r="S162" i="10"/>
  <c r="S163" i="10"/>
  <c r="S164" i="10"/>
  <c r="S165" i="10"/>
  <c r="S166" i="10"/>
  <c r="S167" i="10"/>
  <c r="S168" i="10"/>
  <c r="S169" i="10"/>
  <c r="S170" i="10"/>
  <c r="S171" i="10"/>
  <c r="S172" i="10"/>
  <c r="S173" i="10"/>
  <c r="S174" i="10"/>
  <c r="S175" i="10"/>
  <c r="S176" i="10"/>
  <c r="S177" i="10"/>
  <c r="S178" i="10"/>
  <c r="S179" i="10"/>
  <c r="S180" i="10"/>
  <c r="S181" i="10"/>
  <c r="S182" i="10"/>
  <c r="S183" i="10"/>
  <c r="S184" i="10"/>
  <c r="S185" i="10"/>
  <c r="S186" i="10"/>
  <c r="S187" i="10"/>
  <c r="S188" i="10"/>
  <c r="S189" i="10"/>
  <c r="S190" i="10"/>
  <c r="S191" i="10"/>
  <c r="S192" i="10"/>
  <c r="S193" i="10"/>
  <c r="S194" i="10"/>
  <c r="S195" i="10"/>
  <c r="S196" i="10"/>
  <c r="S197" i="10"/>
  <c r="S198" i="10"/>
  <c r="S199" i="10"/>
  <c r="S200" i="10"/>
  <c r="S201" i="10"/>
  <c r="S202" i="10"/>
  <c r="S203" i="10"/>
  <c r="S204" i="10"/>
  <c r="S205" i="10"/>
  <c r="S206" i="10"/>
  <c r="S207" i="10"/>
  <c r="S208" i="10"/>
  <c r="S209" i="10"/>
  <c r="S210" i="10"/>
  <c r="S211" i="10"/>
  <c r="S212" i="10"/>
  <c r="S213" i="10"/>
  <c r="S214" i="10"/>
  <c r="S215" i="10"/>
  <c r="S216" i="10"/>
  <c r="S217" i="10"/>
  <c r="S218" i="10"/>
  <c r="S219" i="10"/>
  <c r="S220" i="10"/>
  <c r="S221" i="10"/>
  <c r="S222" i="10"/>
  <c r="S223" i="10"/>
  <c r="S224" i="10"/>
  <c r="S225" i="10"/>
  <c r="S226" i="10"/>
  <c r="S227" i="10"/>
  <c r="S228" i="10"/>
  <c r="S229" i="10"/>
  <c r="S230" i="10"/>
  <c r="S231" i="10"/>
  <c r="S232" i="10"/>
  <c r="S233" i="10"/>
  <c r="S234" i="10"/>
  <c r="S235" i="10"/>
  <c r="S236" i="10"/>
  <c r="S237" i="10"/>
  <c r="S238" i="10"/>
  <c r="S239" i="10"/>
  <c r="S240" i="10"/>
  <c r="S241" i="10"/>
  <c r="S242" i="10"/>
  <c r="S243" i="10"/>
  <c r="S244" i="10"/>
  <c r="S245" i="10"/>
  <c r="S246" i="10"/>
  <c r="S247" i="10"/>
  <c r="S248" i="10"/>
  <c r="S249" i="10"/>
  <c r="S250" i="10"/>
  <c r="S251" i="10"/>
  <c r="S252" i="10"/>
  <c r="S253" i="10"/>
  <c r="S254" i="10"/>
  <c r="S255" i="10"/>
  <c r="S256" i="10"/>
  <c r="S257" i="10"/>
  <c r="S258" i="10"/>
  <c r="S259" i="10"/>
  <c r="S260" i="10"/>
  <c r="S261" i="10"/>
  <c r="S262" i="10"/>
  <c r="S263" i="10"/>
  <c r="S264" i="10"/>
  <c r="S12" i="10"/>
  <c r="P36" i="10"/>
  <c r="M36" i="10"/>
  <c r="S36" i="10" s="1"/>
  <c r="Q17" i="1" l="1"/>
  <c r="Y13" i="5"/>
  <c r="Y15" i="5"/>
  <c r="Y20" i="5"/>
  <c r="Y21" i="5"/>
  <c r="Y23" i="5"/>
  <c r="Y24" i="5"/>
  <c r="Y25" i="5"/>
  <c r="Y12" i="5"/>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5" i="3"/>
  <c r="R206" i="3"/>
  <c r="R207" i="3"/>
  <c r="R208" i="3"/>
  <c r="R209" i="3"/>
  <c r="R210" i="3"/>
  <c r="R211" i="3"/>
  <c r="R212" i="3"/>
  <c r="R213" i="3"/>
  <c r="R214" i="3"/>
  <c r="R215" i="3"/>
  <c r="R216" i="3"/>
  <c r="R217" i="3"/>
  <c r="R218" i="3"/>
  <c r="R219" i="3"/>
  <c r="R220" i="3"/>
  <c r="R221" i="3"/>
  <c r="R222" i="3"/>
  <c r="R223" i="3"/>
  <c r="R224" i="3"/>
  <c r="R225" i="3"/>
  <c r="R226" i="3"/>
  <c r="R227" i="3"/>
  <c r="R228" i="3"/>
  <c r="R229" i="3"/>
  <c r="R230" i="3"/>
  <c r="R231" i="3"/>
  <c r="R232" i="3"/>
  <c r="R233" i="3"/>
  <c r="R234" i="3"/>
  <c r="R235" i="3"/>
  <c r="R236" i="3"/>
  <c r="R237" i="3"/>
  <c r="R238" i="3"/>
  <c r="R239" i="3"/>
  <c r="R240" i="3"/>
  <c r="R241" i="3"/>
  <c r="R242" i="3"/>
  <c r="R243" i="3"/>
  <c r="R244" i="3"/>
  <c r="R245" i="3"/>
  <c r="R246" i="3"/>
  <c r="R247" i="3"/>
  <c r="R248" i="3"/>
  <c r="R249" i="3"/>
  <c r="R250" i="3"/>
  <c r="R251" i="3"/>
  <c r="R252" i="3"/>
  <c r="R253" i="3"/>
  <c r="R254" i="3"/>
  <c r="R255" i="3"/>
  <c r="R256" i="3"/>
  <c r="R257" i="3"/>
  <c r="R258" i="3"/>
  <c r="R259" i="3"/>
  <c r="R13" i="3"/>
  <c r="Q139" i="1"/>
  <c r="Q138" i="1"/>
  <c r="Q135" i="1"/>
  <c r="Q133" i="1"/>
  <c r="Q132" i="1"/>
  <c r="Q131" i="1"/>
  <c r="Q130" i="1"/>
  <c r="Q129" i="1"/>
  <c r="Q128" i="1"/>
  <c r="Q127" i="1"/>
  <c r="Q125" i="1"/>
  <c r="Q124" i="1"/>
  <c r="Q123" i="1"/>
  <c r="Q122" i="1"/>
  <c r="Q121" i="1"/>
  <c r="Q120" i="1"/>
  <c r="Q119" i="1"/>
  <c r="Q118" i="1"/>
  <c r="Q117" i="1"/>
  <c r="Q114" i="1"/>
  <c r="Q113" i="1"/>
  <c r="Q111" i="1"/>
  <c r="Q110" i="1"/>
  <c r="Q109" i="1"/>
  <c r="Q108" i="1"/>
  <c r="Q106" i="1"/>
  <c r="Q105" i="1"/>
  <c r="Q103" i="1"/>
  <c r="Q102" i="1"/>
  <c r="Q99" i="1"/>
  <c r="Q97" i="1"/>
  <c r="Q96" i="1"/>
  <c r="Q95" i="1"/>
  <c r="Q94" i="1"/>
  <c r="Q93" i="1"/>
  <c r="Q92" i="1"/>
  <c r="Q91" i="1"/>
  <c r="Q89" i="1"/>
  <c r="Q88" i="1"/>
  <c r="Q87" i="1"/>
  <c r="Q86" i="1"/>
  <c r="Q85" i="1"/>
  <c r="Q82" i="1"/>
  <c r="Q81" i="1"/>
  <c r="Q80" i="1"/>
  <c r="Q79" i="1"/>
  <c r="Q78" i="1"/>
  <c r="Q77" i="1"/>
  <c r="Q76" i="1"/>
  <c r="Q73" i="1"/>
  <c r="Q70" i="1"/>
  <c r="Q69" i="1"/>
  <c r="Q68" i="1"/>
  <c r="Q67" i="1"/>
  <c r="Q66" i="1"/>
  <c r="Q65" i="1"/>
  <c r="Q64" i="1"/>
  <c r="Q62" i="1"/>
  <c r="Q61" i="1"/>
  <c r="Q59" i="1"/>
  <c r="Q58" i="1"/>
  <c r="Q57" i="1"/>
  <c r="Q56" i="1"/>
  <c r="Q55" i="1"/>
  <c r="Q54" i="1"/>
  <c r="Q53" i="1"/>
  <c r="Q52" i="1"/>
  <c r="Q51" i="1"/>
  <c r="Q48" i="1"/>
  <c r="Q47" i="1"/>
  <c r="Q46" i="1"/>
  <c r="Q45" i="1"/>
  <c r="Q44" i="1"/>
  <c r="Q43" i="1"/>
  <c r="Q42" i="1"/>
  <c r="Q41" i="1"/>
  <c r="Q39" i="1"/>
  <c r="Q37" i="1"/>
  <c r="Q36" i="1"/>
  <c r="Q35" i="1"/>
  <c r="Q34" i="1"/>
  <c r="Q31" i="1"/>
  <c r="Q30" i="1"/>
  <c r="Q29" i="1"/>
  <c r="Q28" i="1"/>
  <c r="Q27" i="1"/>
  <c r="Q26" i="1"/>
  <c r="Q24" i="1"/>
  <c r="Q23" i="1"/>
  <c r="Q22" i="1"/>
  <c r="Q21" i="1"/>
  <c r="Q20" i="1"/>
  <c r="Q19" i="1"/>
  <c r="Q16" i="1"/>
  <c r="Q15" i="1"/>
  <c r="Q14" i="1"/>
  <c r="Q13" i="1"/>
  <c r="Q11" i="1"/>
  <c r="T62" i="1"/>
  <c r="T86" i="1"/>
  <c r="T126" i="1"/>
  <c r="T134" i="1"/>
  <c r="R12" i="1"/>
  <c r="T12" i="1" s="1"/>
  <c r="R13" i="1"/>
  <c r="T13" i="1" s="1"/>
  <c r="R14" i="1"/>
  <c r="T14" i="1" s="1"/>
  <c r="R15" i="1"/>
  <c r="T15" i="1" s="1"/>
  <c r="R16" i="1"/>
  <c r="T16" i="1" s="1"/>
  <c r="R17" i="1"/>
  <c r="T17" i="1" s="1"/>
  <c r="R18" i="1"/>
  <c r="T18" i="1" s="1"/>
  <c r="R19" i="1"/>
  <c r="T19" i="1" s="1"/>
  <c r="R20" i="1"/>
  <c r="T20" i="1" s="1"/>
  <c r="R21" i="1"/>
  <c r="T21" i="1" s="1"/>
  <c r="R22" i="1"/>
  <c r="T22" i="1" s="1"/>
  <c r="R23" i="1"/>
  <c r="T23" i="1" s="1"/>
  <c r="R24" i="1"/>
  <c r="T24" i="1" s="1"/>
  <c r="R25" i="1"/>
  <c r="T25" i="1" s="1"/>
  <c r="R26" i="1"/>
  <c r="T26" i="1" s="1"/>
  <c r="R27" i="1"/>
  <c r="T27" i="1" s="1"/>
  <c r="R28" i="1"/>
  <c r="T28" i="1" s="1"/>
  <c r="R29" i="1"/>
  <c r="T29" i="1" s="1"/>
  <c r="R30" i="1"/>
  <c r="T30" i="1" s="1"/>
  <c r="R31" i="1"/>
  <c r="T31" i="1" s="1"/>
  <c r="R32" i="1"/>
  <c r="T32" i="1" s="1"/>
  <c r="R33" i="1"/>
  <c r="T33" i="1" s="1"/>
  <c r="R34" i="1"/>
  <c r="T34" i="1" s="1"/>
  <c r="R35" i="1"/>
  <c r="T35" i="1" s="1"/>
  <c r="R36" i="1"/>
  <c r="T36" i="1" s="1"/>
  <c r="R37" i="1"/>
  <c r="T37" i="1" s="1"/>
  <c r="R38" i="1"/>
  <c r="T38" i="1" s="1"/>
  <c r="R39" i="1"/>
  <c r="T39" i="1" s="1"/>
  <c r="R40" i="1"/>
  <c r="T40" i="1" s="1"/>
  <c r="R41" i="1"/>
  <c r="T41" i="1" s="1"/>
  <c r="R42" i="1"/>
  <c r="T42" i="1" s="1"/>
  <c r="R43" i="1"/>
  <c r="T43" i="1" s="1"/>
  <c r="R44" i="1"/>
  <c r="T44" i="1" s="1"/>
  <c r="R45" i="1"/>
  <c r="T45" i="1" s="1"/>
  <c r="R46" i="1"/>
  <c r="T46" i="1" s="1"/>
  <c r="R47" i="1"/>
  <c r="T47" i="1" s="1"/>
  <c r="R48" i="1"/>
  <c r="T48" i="1" s="1"/>
  <c r="R49" i="1"/>
  <c r="T49" i="1" s="1"/>
  <c r="R50" i="1"/>
  <c r="T50" i="1" s="1"/>
  <c r="R51" i="1"/>
  <c r="T51" i="1" s="1"/>
  <c r="R52" i="1"/>
  <c r="T52" i="1" s="1"/>
  <c r="R53" i="1"/>
  <c r="T53" i="1" s="1"/>
  <c r="R54" i="1"/>
  <c r="T54" i="1" s="1"/>
  <c r="R55" i="1"/>
  <c r="T55" i="1" s="1"/>
  <c r="R56" i="1"/>
  <c r="T56" i="1" s="1"/>
  <c r="R57" i="1"/>
  <c r="T57" i="1" s="1"/>
  <c r="R58" i="1"/>
  <c r="T58" i="1" s="1"/>
  <c r="R59" i="1"/>
  <c r="T59" i="1" s="1"/>
  <c r="R60" i="1"/>
  <c r="T60" i="1" s="1"/>
  <c r="R61" i="1"/>
  <c r="T61" i="1" s="1"/>
  <c r="R62" i="1"/>
  <c r="R63" i="1"/>
  <c r="T63" i="1" s="1"/>
  <c r="R64" i="1"/>
  <c r="T64" i="1" s="1"/>
  <c r="R65" i="1"/>
  <c r="T65" i="1" s="1"/>
  <c r="R66" i="1"/>
  <c r="T66" i="1" s="1"/>
  <c r="R67" i="1"/>
  <c r="T67" i="1" s="1"/>
  <c r="R68" i="1"/>
  <c r="T68" i="1" s="1"/>
  <c r="R69" i="1"/>
  <c r="T69" i="1" s="1"/>
  <c r="R70" i="1"/>
  <c r="T70" i="1" s="1"/>
  <c r="R71" i="1"/>
  <c r="T71" i="1" s="1"/>
  <c r="R72" i="1"/>
  <c r="T72" i="1" s="1"/>
  <c r="R73" i="1"/>
  <c r="T73" i="1" s="1"/>
  <c r="R74" i="1"/>
  <c r="T74" i="1" s="1"/>
  <c r="R75" i="1"/>
  <c r="T75" i="1" s="1"/>
  <c r="R76" i="1"/>
  <c r="T76" i="1" s="1"/>
  <c r="R77" i="1"/>
  <c r="T77" i="1" s="1"/>
  <c r="R78" i="1"/>
  <c r="T78" i="1" s="1"/>
  <c r="R79" i="1"/>
  <c r="T79" i="1" s="1"/>
  <c r="R80" i="1"/>
  <c r="T80" i="1" s="1"/>
  <c r="R81" i="1"/>
  <c r="T81" i="1" s="1"/>
  <c r="R82" i="1"/>
  <c r="T82" i="1" s="1"/>
  <c r="R83" i="1"/>
  <c r="T83" i="1" s="1"/>
  <c r="R84" i="1"/>
  <c r="T84" i="1" s="1"/>
  <c r="R85" i="1"/>
  <c r="T85" i="1" s="1"/>
  <c r="R86" i="1"/>
  <c r="R87" i="1"/>
  <c r="T87" i="1" s="1"/>
  <c r="R88" i="1"/>
  <c r="T88" i="1" s="1"/>
  <c r="R89" i="1"/>
  <c r="T89" i="1" s="1"/>
  <c r="R90" i="1"/>
  <c r="T90" i="1" s="1"/>
  <c r="R91" i="1"/>
  <c r="T91" i="1" s="1"/>
  <c r="R92" i="1"/>
  <c r="T92" i="1" s="1"/>
  <c r="R93" i="1"/>
  <c r="T93" i="1" s="1"/>
  <c r="R94" i="1"/>
  <c r="T94" i="1" s="1"/>
  <c r="R95" i="1"/>
  <c r="T95" i="1" s="1"/>
  <c r="R96" i="1"/>
  <c r="T96" i="1" s="1"/>
  <c r="R97" i="1"/>
  <c r="T97" i="1" s="1"/>
  <c r="R98" i="1"/>
  <c r="T98" i="1" s="1"/>
  <c r="R99" i="1"/>
  <c r="T99" i="1" s="1"/>
  <c r="R100" i="1"/>
  <c r="T100" i="1" s="1"/>
  <c r="R101" i="1"/>
  <c r="T101" i="1" s="1"/>
  <c r="R102" i="1"/>
  <c r="T102" i="1" s="1"/>
  <c r="R103" i="1"/>
  <c r="T103" i="1" s="1"/>
  <c r="R104" i="1"/>
  <c r="T104" i="1" s="1"/>
  <c r="R105" i="1"/>
  <c r="T105" i="1" s="1"/>
  <c r="R106" i="1"/>
  <c r="T106" i="1" s="1"/>
  <c r="R107" i="1"/>
  <c r="T107" i="1" s="1"/>
  <c r="R108" i="1"/>
  <c r="T108" i="1" s="1"/>
  <c r="R109" i="1"/>
  <c r="T109" i="1" s="1"/>
  <c r="R110" i="1"/>
  <c r="T110" i="1" s="1"/>
  <c r="R111" i="1"/>
  <c r="T111" i="1" s="1"/>
  <c r="R112" i="1"/>
  <c r="T112" i="1" s="1"/>
  <c r="R113" i="1"/>
  <c r="T113" i="1" s="1"/>
  <c r="R114" i="1"/>
  <c r="T114" i="1" s="1"/>
  <c r="R115" i="1"/>
  <c r="T115" i="1" s="1"/>
  <c r="R116" i="1"/>
  <c r="T116" i="1" s="1"/>
  <c r="R117" i="1"/>
  <c r="T117" i="1" s="1"/>
  <c r="R118" i="1"/>
  <c r="T118" i="1" s="1"/>
  <c r="R119" i="1"/>
  <c r="T119" i="1" s="1"/>
  <c r="R120" i="1"/>
  <c r="T120" i="1" s="1"/>
  <c r="R121" i="1"/>
  <c r="T121" i="1" s="1"/>
  <c r="R122" i="1"/>
  <c r="T122" i="1" s="1"/>
  <c r="R123" i="1"/>
  <c r="T123" i="1" s="1"/>
  <c r="R124" i="1"/>
  <c r="T124" i="1" s="1"/>
  <c r="R125" i="1"/>
  <c r="T125" i="1" s="1"/>
  <c r="R126" i="1"/>
  <c r="R127" i="1"/>
  <c r="T127" i="1" s="1"/>
  <c r="R128" i="1"/>
  <c r="T128" i="1" s="1"/>
  <c r="R129" i="1"/>
  <c r="T129" i="1" s="1"/>
  <c r="R130" i="1"/>
  <c r="T130" i="1" s="1"/>
  <c r="R131" i="1"/>
  <c r="T131" i="1" s="1"/>
  <c r="R132" i="1"/>
  <c r="T132" i="1" s="1"/>
  <c r="R133" i="1"/>
  <c r="T133" i="1" s="1"/>
  <c r="R134" i="1"/>
  <c r="R135" i="1"/>
  <c r="T135" i="1" s="1"/>
  <c r="R136" i="1"/>
  <c r="T136" i="1" s="1"/>
  <c r="R137" i="1"/>
  <c r="T137" i="1" s="1"/>
  <c r="R138" i="1"/>
  <c r="T138" i="1" s="1"/>
  <c r="R139" i="1"/>
  <c r="T139" i="1" s="1"/>
  <c r="R11" i="1"/>
  <c r="T11" i="1" s="1"/>
  <c r="S16" i="5" l="1"/>
  <c r="S19" i="5"/>
  <c r="S22" i="5"/>
  <c r="R16" i="5"/>
  <c r="R19" i="5"/>
  <c r="R22" i="5"/>
  <c r="S14" i="5"/>
  <c r="R15" i="5"/>
  <c r="R17" i="5"/>
  <c r="R20" i="5"/>
  <c r="S23" i="5"/>
  <c r="R12" i="5"/>
  <c r="Q13" i="5"/>
  <c r="Q14" i="5"/>
  <c r="Q15" i="5"/>
  <c r="Q16" i="5"/>
  <c r="Q17" i="5"/>
  <c r="Q18" i="5"/>
  <c r="Q19" i="5"/>
  <c r="Q20" i="5"/>
  <c r="Q21" i="5"/>
  <c r="Q22" i="5"/>
  <c r="Q23" i="5"/>
  <c r="Q24" i="5"/>
  <c r="Q25" i="5"/>
  <c r="P13" i="5"/>
  <c r="P14" i="5"/>
  <c r="P15" i="5"/>
  <c r="P16" i="5"/>
  <c r="P17" i="5"/>
  <c r="P18" i="5"/>
  <c r="P19" i="5"/>
  <c r="P20" i="5"/>
  <c r="P21" i="5"/>
  <c r="P22" i="5"/>
  <c r="P23" i="5"/>
  <c r="P24" i="5"/>
  <c r="P25" i="5"/>
  <c r="Q12" i="5"/>
  <c r="P12" i="5"/>
  <c r="R23" i="5" l="1"/>
  <c r="S12" i="5"/>
  <c r="S13" i="5"/>
  <c r="S25" i="5"/>
  <c r="S17" i="5"/>
  <c r="R18" i="5"/>
  <c r="S24" i="5"/>
  <c r="S21" i="5"/>
  <c r="S20" i="5"/>
  <c r="R25" i="5"/>
  <c r="R21" i="5"/>
  <c r="R13" i="5"/>
  <c r="S15" i="5"/>
  <c r="R14" i="5"/>
  <c r="R24" i="5"/>
  <c r="S18" i="5"/>
</calcChain>
</file>

<file path=xl/sharedStrings.xml><?xml version="1.0" encoding="utf-8"?>
<sst xmlns="http://schemas.openxmlformats.org/spreadsheetml/2006/main" count="2362" uniqueCount="1362">
  <si>
    <t>Mã nhóm, loại tài nguyên</t>
  </si>
  <si>
    <t>Đơn vị tính</t>
  </si>
  <si>
    <t>Ghi chú</t>
  </si>
  <si>
    <t>Cấp 1</t>
  </si>
  <si>
    <t>Cấp</t>
  </si>
  <si>
    <t>Giá tối thiểu</t>
  </si>
  <si>
    <t>Giá tối đa</t>
  </si>
  <si>
    <t>I</t>
  </si>
  <si>
    <t>Khoáng sản kim loại</t>
  </si>
  <si>
    <t>I1</t>
  </si>
  <si>
    <t>Sắt</t>
  </si>
  <si>
    <t>I101</t>
  </si>
  <si>
    <t>Sắt kim loại</t>
  </si>
  <si>
    <t>tấn</t>
  </si>
  <si>
    <t>I102</t>
  </si>
  <si>
    <t>I10201</t>
  </si>
  <si>
    <t>I10202</t>
  </si>
  <si>
    <t>I10203</t>
  </si>
  <si>
    <t>I10204</t>
  </si>
  <si>
    <t>I10205</t>
  </si>
  <si>
    <t>I103</t>
  </si>
  <si>
    <t>Quặng Limonit (không từ tính)</t>
  </si>
  <si>
    <t>I10301</t>
  </si>
  <si>
    <t>I10302</t>
  </si>
  <si>
    <t>I10303</t>
  </si>
  <si>
    <t>I10304</t>
  </si>
  <si>
    <t>I10305</t>
  </si>
  <si>
    <t>I104</t>
  </si>
  <si>
    <t>Quặng sắt Deluvi</t>
  </si>
  <si>
    <t>I2</t>
  </si>
  <si>
    <t>Mangan (Măng-gan)</t>
  </si>
  <si>
    <t>I201</t>
  </si>
  <si>
    <t>I202</t>
  </si>
  <si>
    <t>I203</t>
  </si>
  <si>
    <t>I204</t>
  </si>
  <si>
    <t>I205</t>
  </si>
  <si>
    <t>I206</t>
  </si>
  <si>
    <t>I3</t>
  </si>
  <si>
    <t>Titan</t>
  </si>
  <si>
    <t>I301</t>
  </si>
  <si>
    <t>Quặng titan gốc (ilmenit)</t>
  </si>
  <si>
    <t>I30101</t>
  </si>
  <si>
    <t>I30102</t>
  </si>
  <si>
    <t>I30103</t>
  </si>
  <si>
    <t>I30104</t>
  </si>
  <si>
    <t>I302</t>
  </si>
  <si>
    <t>Quặng titan sa khoáng</t>
  </si>
  <si>
    <t>I30201</t>
  </si>
  <si>
    <t>Quặng Titan sa khoáng chưa qua tuyển tách</t>
  </si>
  <si>
    <t>I30202</t>
  </si>
  <si>
    <t>Titan sa khoáng đã qua tuyển tách (tinh quặng Titan)</t>
  </si>
  <si>
    <t>I3020201</t>
  </si>
  <si>
    <t>Ilmenit</t>
  </si>
  <si>
    <t>I3020202</t>
  </si>
  <si>
    <t>I3020203</t>
  </si>
  <si>
    <t>I3020204</t>
  </si>
  <si>
    <t>Rutil</t>
  </si>
  <si>
    <t>I3020205</t>
  </si>
  <si>
    <t>Monazite</t>
  </si>
  <si>
    <t>I3020206</t>
  </si>
  <si>
    <t>Manhectic</t>
  </si>
  <si>
    <t>I3020207</t>
  </si>
  <si>
    <t>I3020208</t>
  </si>
  <si>
    <t>Các sản phẩm còn lại</t>
  </si>
  <si>
    <t>I4</t>
  </si>
  <si>
    <t>Vàng</t>
  </si>
  <si>
    <t>I401</t>
  </si>
  <si>
    <t>Quặng vàng gốc</t>
  </si>
  <si>
    <t>I40101</t>
  </si>
  <si>
    <t>I40102</t>
  </si>
  <si>
    <t>I40103</t>
  </si>
  <si>
    <t>I40104</t>
  </si>
  <si>
    <t>I40105</t>
  </si>
  <si>
    <t>I40106</t>
  </si>
  <si>
    <t>I40107</t>
  </si>
  <si>
    <t>I40108</t>
  </si>
  <si>
    <t>I402</t>
  </si>
  <si>
    <t>kg</t>
  </si>
  <si>
    <t>I403</t>
  </si>
  <si>
    <t>Tinh quặng vàng</t>
  </si>
  <si>
    <t>I40301</t>
  </si>
  <si>
    <t>I40302</t>
  </si>
  <si>
    <t>I5</t>
  </si>
  <si>
    <t>Đất hiếm</t>
  </si>
  <si>
    <t>I501</t>
  </si>
  <si>
    <t>I502</t>
  </si>
  <si>
    <t>I503</t>
  </si>
  <si>
    <t>I504</t>
  </si>
  <si>
    <t>I505</t>
  </si>
  <si>
    <t>I506</t>
  </si>
  <si>
    <t>I6</t>
  </si>
  <si>
    <t>Bạch kim, bạc, thiếc</t>
  </si>
  <si>
    <t>I601</t>
  </si>
  <si>
    <t>I602</t>
  </si>
  <si>
    <t>I603</t>
  </si>
  <si>
    <t>Thiếc</t>
  </si>
  <si>
    <t>I60301</t>
  </si>
  <si>
    <t>Quặng thiếc gốc</t>
  </si>
  <si>
    <t>I60302</t>
  </si>
  <si>
    <t>I60303</t>
  </si>
  <si>
    <t>Thiếc kim loại</t>
  </si>
  <si>
    <t>I7</t>
  </si>
  <si>
    <t>Wolfram, Antimoan</t>
  </si>
  <si>
    <t>I701</t>
  </si>
  <si>
    <t>Wolfram</t>
  </si>
  <si>
    <t>I70101</t>
  </si>
  <si>
    <t>I70102</t>
  </si>
  <si>
    <t>I70103</t>
  </si>
  <si>
    <t>I70104</t>
  </si>
  <si>
    <t>I70105</t>
  </si>
  <si>
    <t>I702</t>
  </si>
  <si>
    <t>Antimoan</t>
  </si>
  <si>
    <t>I70201</t>
  </si>
  <si>
    <t>Antimoan kim loại</t>
  </si>
  <si>
    <t>I70202</t>
  </si>
  <si>
    <t>Quặng Antimoan</t>
  </si>
  <si>
    <t>I7020201</t>
  </si>
  <si>
    <t>I7020202</t>
  </si>
  <si>
    <t>I7020203</t>
  </si>
  <si>
    <t>I7020204</t>
  </si>
  <si>
    <t>I7020205</t>
  </si>
  <si>
    <t>I8</t>
  </si>
  <si>
    <t>Chì, kẽm</t>
  </si>
  <si>
    <t>I801</t>
  </si>
  <si>
    <t>Chì, kẽm kim loại</t>
  </si>
  <si>
    <t>I802</t>
  </si>
  <si>
    <t>Tinh quặng chì, kẽm</t>
  </si>
  <si>
    <t>I80201</t>
  </si>
  <si>
    <t>Tinh quặng chì</t>
  </si>
  <si>
    <t>I8020101</t>
  </si>
  <si>
    <t>I8020102</t>
  </si>
  <si>
    <t>I80202</t>
  </si>
  <si>
    <t>Tinh quặng kẽm</t>
  </si>
  <si>
    <t>I8020201</t>
  </si>
  <si>
    <t>I8020202</t>
  </si>
  <si>
    <t>I803</t>
  </si>
  <si>
    <t>Quặng chì, kẽm</t>
  </si>
  <si>
    <t>I80301</t>
  </si>
  <si>
    <t>Quặng chì + kẽm hàm lượng Pb+Zn&lt;5%</t>
  </si>
  <si>
    <t>I80302</t>
  </si>
  <si>
    <t>I80303</t>
  </si>
  <si>
    <t>I80304</t>
  </si>
  <si>
    <t>I9</t>
  </si>
  <si>
    <t>I901</t>
  </si>
  <si>
    <t>I902</t>
  </si>
  <si>
    <t>I10</t>
  </si>
  <si>
    <t>Đồng</t>
  </si>
  <si>
    <t>I1001</t>
  </si>
  <si>
    <t>Quặng đồng</t>
  </si>
  <si>
    <t>I100101</t>
  </si>
  <si>
    <t>I100102</t>
  </si>
  <si>
    <t>I100103</t>
  </si>
  <si>
    <t>I100104</t>
  </si>
  <si>
    <t>I100105</t>
  </si>
  <si>
    <t>I100106</t>
  </si>
  <si>
    <t>I100107</t>
  </si>
  <si>
    <t>I1002</t>
  </si>
  <si>
    <t>I11</t>
  </si>
  <si>
    <t>Nikel (Quặng Nikel)</t>
  </si>
  <si>
    <t>I12</t>
  </si>
  <si>
    <t>I1201</t>
  </si>
  <si>
    <t>Molipden</t>
  </si>
  <si>
    <t>I1202</t>
  </si>
  <si>
    <t>I13</t>
  </si>
  <si>
    <t>Khoáng sản kim loại khác</t>
  </si>
  <si>
    <t>I1301</t>
  </si>
  <si>
    <t>Tinh quặng Bismuth hàm lượng 10%≤Bi&lt;20%</t>
  </si>
  <si>
    <t>I1302</t>
  </si>
  <si>
    <t>Quặng Crôm hàm lượng Cr≥40%</t>
  </si>
  <si>
    <t>BẢNG GIÁ TÍNH THUẾ TÀI NGUYÊN ĐỐI VỚI KHOÁNG SẢN KIM LOẠI</t>
  </si>
  <si>
    <t>II</t>
  </si>
  <si>
    <t>Khoáng sản không kim loại</t>
  </si>
  <si>
    <t>II1</t>
  </si>
  <si>
    <t>Đất khai thác để san lấp, xây dựng công trình</t>
  </si>
  <si>
    <t>m3</t>
  </si>
  <si>
    <t>II2</t>
  </si>
  <si>
    <t>Đá, sỏi</t>
  </si>
  <si>
    <t>II201</t>
  </si>
  <si>
    <t>Sỏi</t>
  </si>
  <si>
    <t>II20101</t>
  </si>
  <si>
    <t>Sạn trắng</t>
  </si>
  <si>
    <t>II20102</t>
  </si>
  <si>
    <t>Các loại cuội, sỏi, sạn khác</t>
  </si>
  <si>
    <t>II202</t>
  </si>
  <si>
    <t>Đá xây dựng</t>
  </si>
  <si>
    <t>II20201</t>
  </si>
  <si>
    <t>II2020101</t>
  </si>
  <si>
    <t>II2020102</t>
  </si>
  <si>
    <t>II2020103</t>
  </si>
  <si>
    <t>II2020104</t>
  </si>
  <si>
    <t>II2020105</t>
  </si>
  <si>
    <t>II20202</t>
  </si>
  <si>
    <t>Đá mỹ nghệ (bao gồm tất cả các loại đá làm mỹ nghệ)</t>
  </si>
  <si>
    <t>II2020201</t>
  </si>
  <si>
    <t>II2020202</t>
  </si>
  <si>
    <t>II2020203</t>
  </si>
  <si>
    <t>II2020204</t>
  </si>
  <si>
    <t>II20203</t>
  </si>
  <si>
    <t>Đá làm vật liệu xây dựng thông thường</t>
  </si>
  <si>
    <t>II2020301</t>
  </si>
  <si>
    <t>II2020302</t>
  </si>
  <si>
    <t>II2020303</t>
  </si>
  <si>
    <t>Đá cấp phối</t>
  </si>
  <si>
    <t>II2020304</t>
  </si>
  <si>
    <t>Đá dăm các loại</t>
  </si>
  <si>
    <t>II2020305</t>
  </si>
  <si>
    <t>Đá lô ca</t>
  </si>
  <si>
    <t>II2020306</t>
  </si>
  <si>
    <t>II3</t>
  </si>
  <si>
    <t>Đá nung vôi và sản xuất xi măng</t>
  </si>
  <si>
    <t>II301</t>
  </si>
  <si>
    <t>Đá vôi sản xuất vôi công nghiệp (khoáng sản khai thác)</t>
  </si>
  <si>
    <t>II302</t>
  </si>
  <si>
    <t>Đá sản xuất xi măng</t>
  </si>
  <si>
    <t>II30201</t>
  </si>
  <si>
    <t>Đá vôi sản xuất xi măng (khoáng sản khai thác)</t>
  </si>
  <si>
    <t>II30202</t>
  </si>
  <si>
    <t>II30203</t>
  </si>
  <si>
    <t>Đá làm phụ gia sản xuất xi măng</t>
  </si>
  <si>
    <t>II3020301</t>
  </si>
  <si>
    <t>Đá puzolan (khoáng sản khai thác)</t>
  </si>
  <si>
    <t>II3020302</t>
  </si>
  <si>
    <t>Đá cát kết silic (khoáng sản khai thác)</t>
  </si>
  <si>
    <t>II3020303</t>
  </si>
  <si>
    <t>Đá cát kết đen (khoáng sản khai thác)</t>
  </si>
  <si>
    <t>II3020304</t>
  </si>
  <si>
    <t>III4</t>
  </si>
  <si>
    <t>Đá hoa trắng</t>
  </si>
  <si>
    <t>II401</t>
  </si>
  <si>
    <t>II402</t>
  </si>
  <si>
    <t>II40201</t>
  </si>
  <si>
    <t>Loại 1 - trắng đều</t>
  </si>
  <si>
    <t>II40202</t>
  </si>
  <si>
    <t>Loại 2 - vân vệt</t>
  </si>
  <si>
    <t>II40203</t>
  </si>
  <si>
    <t>Loại 3 - màu xám hoặc màu khác</t>
  </si>
  <si>
    <t>II403</t>
  </si>
  <si>
    <t>II5</t>
  </si>
  <si>
    <t>Cát</t>
  </si>
  <si>
    <t>II501</t>
  </si>
  <si>
    <t>II502</t>
  </si>
  <si>
    <t>Cát xây dựng</t>
  </si>
  <si>
    <t>II50201</t>
  </si>
  <si>
    <t>Cát đen dùng trong xây dựng</t>
  </si>
  <si>
    <t>II50202</t>
  </si>
  <si>
    <t>Cát vàng dùng trong xây dựng</t>
  </si>
  <si>
    <t>II503</t>
  </si>
  <si>
    <t>Cát vàng sản xuất công nghiệp (khoáng sản khai thác)</t>
  </si>
  <si>
    <t>II6</t>
  </si>
  <si>
    <t>II7</t>
  </si>
  <si>
    <t>II8</t>
  </si>
  <si>
    <t>Đá Granite</t>
  </si>
  <si>
    <t>II801</t>
  </si>
  <si>
    <t>Đá Granite màu ruby</t>
  </si>
  <si>
    <t>II802</t>
  </si>
  <si>
    <t>Đá Granite màu đỏ</t>
  </si>
  <si>
    <t>II803</t>
  </si>
  <si>
    <t>Đá Granite màu tím, trắng</t>
  </si>
  <si>
    <t>II804</t>
  </si>
  <si>
    <t>II805</t>
  </si>
  <si>
    <t>Đá gabro và diorit</t>
  </si>
  <si>
    <t>II806</t>
  </si>
  <si>
    <t>Đá granite, gabro, diorit khai thác (không đồng nhất về màu sắc, độ hạt, độ thu hồi)</t>
  </si>
  <si>
    <t>II9</t>
  </si>
  <si>
    <t>Sét chịu lửa</t>
  </si>
  <si>
    <t>II901</t>
  </si>
  <si>
    <t>Sét chịu lửa màu trắng, xám, xám trắng</t>
  </si>
  <si>
    <t>II10</t>
  </si>
  <si>
    <t>Dolomit, quartzite</t>
  </si>
  <si>
    <t>II1001</t>
  </si>
  <si>
    <t>Dolomit</t>
  </si>
  <si>
    <t>II100101</t>
  </si>
  <si>
    <t>II100102</t>
  </si>
  <si>
    <t>II100103</t>
  </si>
  <si>
    <t>II100104</t>
  </si>
  <si>
    <t>II1002</t>
  </si>
  <si>
    <t>Quarzit</t>
  </si>
  <si>
    <t>II100201</t>
  </si>
  <si>
    <t>Quặng Quarzit thường</t>
  </si>
  <si>
    <t>II100202</t>
  </si>
  <si>
    <t>II100203</t>
  </si>
  <si>
    <t>Đá Quarzit (sử dụng áp điện)</t>
  </si>
  <si>
    <t>II1003</t>
  </si>
  <si>
    <t>Pyrophylit</t>
  </si>
  <si>
    <t>II100301</t>
  </si>
  <si>
    <t>Pyrophylit (khoáng sản khai thác)</t>
  </si>
  <si>
    <t>II100302</t>
  </si>
  <si>
    <t>II100303</t>
  </si>
  <si>
    <t>II100304</t>
  </si>
  <si>
    <t>II11</t>
  </si>
  <si>
    <t>II1101</t>
  </si>
  <si>
    <t>Cao lanh (khoáng sản khai thác, chưa rây)</t>
  </si>
  <si>
    <t>II1102</t>
  </si>
  <si>
    <t>II1103</t>
  </si>
  <si>
    <t>II12</t>
  </si>
  <si>
    <t>Mica, thạch anh kỹ thuật</t>
  </si>
  <si>
    <t>II1201</t>
  </si>
  <si>
    <t>Mica</t>
  </si>
  <si>
    <t>II1202</t>
  </si>
  <si>
    <t>Thạch anh kỹ thuật</t>
  </si>
  <si>
    <t>II120201</t>
  </si>
  <si>
    <t>II120202</t>
  </si>
  <si>
    <t>Thạch anh bột</t>
  </si>
  <si>
    <t>II120203</t>
  </si>
  <si>
    <t>Thạch anh hạt</t>
  </si>
  <si>
    <t>II13</t>
  </si>
  <si>
    <t>Pirite, phosphorite</t>
  </si>
  <si>
    <t>II1301</t>
  </si>
  <si>
    <t>II1302</t>
  </si>
  <si>
    <t>II130201</t>
  </si>
  <si>
    <t>II130202</t>
  </si>
  <si>
    <t>II130203</t>
  </si>
  <si>
    <t>II14</t>
  </si>
  <si>
    <t>Apatit</t>
  </si>
  <si>
    <t>II1401</t>
  </si>
  <si>
    <t>Apatit loại I</t>
  </si>
  <si>
    <t>II1402</t>
  </si>
  <si>
    <t>Apatit loại II</t>
  </si>
  <si>
    <t>II1403</t>
  </si>
  <si>
    <t>Apatit loại III</t>
  </si>
  <si>
    <t>II1404</t>
  </si>
  <si>
    <t>Apatit loại tuyển</t>
  </si>
  <si>
    <t>II15</t>
  </si>
  <si>
    <t>Secpentin (Quặng secpentin)</t>
  </si>
  <si>
    <t>II16</t>
  </si>
  <si>
    <t>Than antraxit hầm lò</t>
  </si>
  <si>
    <t>II1601</t>
  </si>
  <si>
    <t>Than sạch trong than khai thác (cám 0-15, cục -15)</t>
  </si>
  <si>
    <t>II1602</t>
  </si>
  <si>
    <t>Than cục</t>
  </si>
  <si>
    <t>II160201</t>
  </si>
  <si>
    <t>II160202</t>
  </si>
  <si>
    <t>Than cục 2a, 2b</t>
  </si>
  <si>
    <t>II160203</t>
  </si>
  <si>
    <t>Than cục 3a, 3b</t>
  </si>
  <si>
    <t>II160204</t>
  </si>
  <si>
    <t>Than cục 4a, 4b</t>
  </si>
  <si>
    <t>II160205</t>
  </si>
  <si>
    <t>Than cục 5a, 5b</t>
  </si>
  <si>
    <t>II160206</t>
  </si>
  <si>
    <t>Than cục don 6a, 6b, 6c</t>
  </si>
  <si>
    <t>II160207</t>
  </si>
  <si>
    <t>Than cục don 7a, 7b, 7c</t>
  </si>
  <si>
    <t>II160208</t>
  </si>
  <si>
    <t>Than cục don 8a, 8b, 8c</t>
  </si>
  <si>
    <t>II1603</t>
  </si>
  <si>
    <t>Than cám</t>
  </si>
  <si>
    <t>II160301</t>
  </si>
  <si>
    <t>Than cám 1</t>
  </si>
  <si>
    <t>III60302</t>
  </si>
  <si>
    <t>Than cám 2</t>
  </si>
  <si>
    <t>II160303</t>
  </si>
  <si>
    <t>Than cám 3a, 3b, 3c</t>
  </si>
  <si>
    <t>II160304</t>
  </si>
  <si>
    <t>Than cám 4a, 4b</t>
  </si>
  <si>
    <t>II160305</t>
  </si>
  <si>
    <t>Than cám 5a, 5b</t>
  </si>
  <si>
    <t>II160306</t>
  </si>
  <si>
    <t>Than cám 6a, 6b</t>
  </si>
  <si>
    <t>Than cám 7a, 7b, 7c</t>
  </si>
  <si>
    <t>II1604</t>
  </si>
  <si>
    <t>Than bùn</t>
  </si>
  <si>
    <t>II160401</t>
  </si>
  <si>
    <t>Than bùn tuyển 1a, 1b</t>
  </si>
  <si>
    <t>II160402</t>
  </si>
  <si>
    <t>Than bùn tuyển 2a, 2b</t>
  </si>
  <si>
    <t>II160403</t>
  </si>
  <si>
    <t>Than bùn tuyển 3a, 3b, 3c</t>
  </si>
  <si>
    <t>II160404</t>
  </si>
  <si>
    <t>Than bùn tuyển 4a, 4b, 4c</t>
  </si>
  <si>
    <t>II17</t>
  </si>
  <si>
    <t>Than antraxit lộ thiên</t>
  </si>
  <si>
    <t>II1701</t>
  </si>
  <si>
    <t>II1702</t>
  </si>
  <si>
    <t>II170201</t>
  </si>
  <si>
    <t>Than cục 1a, 1b, 1c</t>
  </si>
  <si>
    <t>II170202</t>
  </si>
  <si>
    <t>II170203</t>
  </si>
  <si>
    <t>II170204</t>
  </si>
  <si>
    <t>II170205</t>
  </si>
  <si>
    <t>II170206</t>
  </si>
  <si>
    <t>II170207</t>
  </si>
  <si>
    <t>II170208</t>
  </si>
  <si>
    <t>II1703</t>
  </si>
  <si>
    <t>II170301</t>
  </si>
  <si>
    <t>II170302</t>
  </si>
  <si>
    <t>II170303</t>
  </si>
  <si>
    <t>II170304</t>
  </si>
  <si>
    <t>II170305</t>
  </si>
  <si>
    <t>II170306</t>
  </si>
  <si>
    <t>II170307</t>
  </si>
  <si>
    <t>II1704</t>
  </si>
  <si>
    <t>II170401</t>
  </si>
  <si>
    <t>II170402</t>
  </si>
  <si>
    <t>II170403</t>
  </si>
  <si>
    <t>II170404</t>
  </si>
  <si>
    <t>II18</t>
  </si>
  <si>
    <t>Than nâu, than mỡ</t>
  </si>
  <si>
    <t>II1801</t>
  </si>
  <si>
    <t>Than nâu</t>
  </si>
  <si>
    <t>II1802</t>
  </si>
  <si>
    <t>Than mỡ</t>
  </si>
  <si>
    <t>II19</t>
  </si>
  <si>
    <t>II20</t>
  </si>
  <si>
    <t>Kim cương, rubi, sapphire</t>
  </si>
  <si>
    <t>II2001</t>
  </si>
  <si>
    <t>viên</t>
  </si>
  <si>
    <t>II2002</t>
  </si>
  <si>
    <t>II2003</t>
  </si>
  <si>
    <t>II21</t>
  </si>
  <si>
    <t>II22</t>
  </si>
  <si>
    <t>Adit, rodolite, pyrope, berin, spinen, topaz</t>
  </si>
  <si>
    <t>II2201</t>
  </si>
  <si>
    <t>II23</t>
  </si>
  <si>
    <t>II2301</t>
  </si>
  <si>
    <t>Thạch anh ám khói, trong suốt, tóc</t>
  </si>
  <si>
    <t>II2302</t>
  </si>
  <si>
    <t>Anmetit (thạch anh tím)</t>
  </si>
  <si>
    <t>II2303</t>
  </si>
  <si>
    <t>Thạch anh tinh thể khác</t>
  </si>
  <si>
    <t>II24</t>
  </si>
  <si>
    <t>Khoáng sản không kim loại khác</t>
  </si>
  <si>
    <t>II2401</t>
  </si>
  <si>
    <t>Barit</t>
  </si>
  <si>
    <t>II240101</t>
  </si>
  <si>
    <t>II240102</t>
  </si>
  <si>
    <t>II2402</t>
  </si>
  <si>
    <t>Fluorit</t>
  </si>
  <si>
    <t>II240201</t>
  </si>
  <si>
    <t>II240202</t>
  </si>
  <si>
    <t>II240203</t>
  </si>
  <si>
    <t>II2403</t>
  </si>
  <si>
    <t>Quặng Diatomite khai thác</t>
  </si>
  <si>
    <t>II2404</t>
  </si>
  <si>
    <t>Graphit</t>
  </si>
  <si>
    <t>II240401</t>
  </si>
  <si>
    <t>Quặng Graphit khai thác</t>
  </si>
  <si>
    <t>II240402</t>
  </si>
  <si>
    <t>Tinh quặng Graphit</t>
  </si>
  <si>
    <t>II2405</t>
  </si>
  <si>
    <t>Quặng Tacl (Tale)</t>
  </si>
  <si>
    <t>II240501</t>
  </si>
  <si>
    <t>Quặng Tacl khai thác</t>
  </si>
  <si>
    <t>II240502</t>
  </si>
  <si>
    <t>Bột Tacl</t>
  </si>
  <si>
    <t>II2406</t>
  </si>
  <si>
    <t>II2407</t>
  </si>
  <si>
    <t>Bùn khoáng</t>
  </si>
  <si>
    <t>II2408</t>
  </si>
  <si>
    <t>Sét Bentonite</t>
  </si>
  <si>
    <t>II2409</t>
  </si>
  <si>
    <t>Quặng Silic</t>
  </si>
  <si>
    <t>II2410</t>
  </si>
  <si>
    <t>Quặng Magnesit</t>
  </si>
  <si>
    <t>II2411</t>
  </si>
  <si>
    <t>Đá phong thủy</t>
  </si>
  <si>
    <t>Đá sắt nazodac giàu corindon hoặc safia</t>
  </si>
  <si>
    <t>Calcite hồng, trắng, xanh</t>
  </si>
  <si>
    <t>Đá vôi, phiến vôi trang trí non bộ, phong thủy</t>
  </si>
  <si>
    <t>Tourmaline đen</t>
  </si>
  <si>
    <t>III</t>
  </si>
  <si>
    <t>Sản phẩm của rừng tự nhiên</t>
  </si>
  <si>
    <t>III1</t>
  </si>
  <si>
    <t>Gỗ nhóm I</t>
  </si>
  <si>
    <t>III101</t>
  </si>
  <si>
    <t>III10101</t>
  </si>
  <si>
    <t>D&lt;25cm</t>
  </si>
  <si>
    <t>III10102</t>
  </si>
  <si>
    <t>25cm≤D&lt;50cm</t>
  </si>
  <si>
    <t>III10103</t>
  </si>
  <si>
    <t>D≥50 cm</t>
  </si>
  <si>
    <t>III102</t>
  </si>
  <si>
    <t>Cẩm liên (cà gần)</t>
  </si>
  <si>
    <t>III103</t>
  </si>
  <si>
    <t>III104</t>
  </si>
  <si>
    <t>Du sam</t>
  </si>
  <si>
    <t>III105</t>
  </si>
  <si>
    <t>Gõ đỏ (Cà te/Hồ bì)</t>
  </si>
  <si>
    <t>III10501</t>
  </si>
  <si>
    <t>III10502</t>
  </si>
  <si>
    <t>III10503</t>
  </si>
  <si>
    <t>III106</t>
  </si>
  <si>
    <t>Gụ</t>
  </si>
  <si>
    <t>III10601</t>
  </si>
  <si>
    <t>III10602</t>
  </si>
  <si>
    <t>III10603</t>
  </si>
  <si>
    <t>III107</t>
  </si>
  <si>
    <t>Gụ mật (Gõ mật)</t>
  </si>
  <si>
    <t>III10701</t>
  </si>
  <si>
    <t>III10702</t>
  </si>
  <si>
    <t>III10703</t>
  </si>
  <si>
    <t>III108</t>
  </si>
  <si>
    <t>Hoàng đàn</t>
  </si>
  <si>
    <t>III109</t>
  </si>
  <si>
    <t>Huê mộc, Sưa (Trắc thối/Huỳnh đàn đỏ)</t>
  </si>
  <si>
    <t>III110</t>
  </si>
  <si>
    <t>Huỳnh đường</t>
  </si>
  <si>
    <t>III111</t>
  </si>
  <si>
    <t>Hương</t>
  </si>
  <si>
    <t>III11101</t>
  </si>
  <si>
    <t>III11102</t>
  </si>
  <si>
    <t>III11103</t>
  </si>
  <si>
    <t>III112</t>
  </si>
  <si>
    <t>Hương tía</t>
  </si>
  <si>
    <t>III113</t>
  </si>
  <si>
    <t>Lát</t>
  </si>
  <si>
    <t>III114</t>
  </si>
  <si>
    <t>Mun</t>
  </si>
  <si>
    <t>III116</t>
  </si>
  <si>
    <t>Pơ mu</t>
  </si>
  <si>
    <t>III11601</t>
  </si>
  <si>
    <t>III11602</t>
  </si>
  <si>
    <t>III11603</t>
  </si>
  <si>
    <t>III117</t>
  </si>
  <si>
    <t>Sơn huyết</t>
  </si>
  <si>
    <t>III118</t>
  </si>
  <si>
    <t>Trai</t>
  </si>
  <si>
    <t>III119</t>
  </si>
  <si>
    <t>Trắc</t>
  </si>
  <si>
    <t>III11901</t>
  </si>
  <si>
    <t>III11902</t>
  </si>
  <si>
    <t>25cm≤D&lt;35cm</t>
  </si>
  <si>
    <t>III11903</t>
  </si>
  <si>
    <t>35cm≤D&lt;50cm</t>
  </si>
  <si>
    <t>III11904</t>
  </si>
  <si>
    <t>50cm≤D&lt;65cm</t>
  </si>
  <si>
    <t>III11905</t>
  </si>
  <si>
    <t>D≥65cm</t>
  </si>
  <si>
    <t>III120</t>
  </si>
  <si>
    <t>Các loại khác</t>
  </si>
  <si>
    <t>III12001</t>
  </si>
  <si>
    <t>III12002</t>
  </si>
  <si>
    <t>III12003</t>
  </si>
  <si>
    <t>III12004</t>
  </si>
  <si>
    <t>III2</t>
  </si>
  <si>
    <t>Gỗ nhóm II</t>
  </si>
  <si>
    <t>III201</t>
  </si>
  <si>
    <t>Cẩm xe</t>
  </si>
  <si>
    <t>III202</t>
  </si>
  <si>
    <t>Đinh (đinh hương)</t>
  </si>
  <si>
    <t>III20201</t>
  </si>
  <si>
    <t>III20202</t>
  </si>
  <si>
    <t>III203</t>
  </si>
  <si>
    <t>Lim xanh</t>
  </si>
  <si>
    <t>III20301</t>
  </si>
  <si>
    <t>III20302</t>
  </si>
  <si>
    <t>III20303</t>
  </si>
  <si>
    <t>III204</t>
  </si>
  <si>
    <t>Nghiến</t>
  </si>
  <si>
    <t>III20401</t>
  </si>
  <si>
    <t>III20402</t>
  </si>
  <si>
    <t>III20403</t>
  </si>
  <si>
    <t>III205</t>
  </si>
  <si>
    <t>Kiền kiền</t>
  </si>
  <si>
    <t>III20501</t>
  </si>
  <si>
    <t>III20502</t>
  </si>
  <si>
    <t>III20503</t>
  </si>
  <si>
    <t>III206</t>
  </si>
  <si>
    <t>Da đá</t>
  </si>
  <si>
    <t>III207</t>
  </si>
  <si>
    <t>Sao xanh</t>
  </si>
  <si>
    <t>III208</t>
  </si>
  <si>
    <t>Sến</t>
  </si>
  <si>
    <t>III209</t>
  </si>
  <si>
    <t>Sến mật</t>
  </si>
  <si>
    <t>III210</t>
  </si>
  <si>
    <t>Sến mủ</t>
  </si>
  <si>
    <t>III211</t>
  </si>
  <si>
    <t>Táu mật</t>
  </si>
  <si>
    <t>III212</t>
  </si>
  <si>
    <t>III213</t>
  </si>
  <si>
    <t>Xoay</t>
  </si>
  <si>
    <t>III21301</t>
  </si>
  <si>
    <t>III21302</t>
  </si>
  <si>
    <t>III21303</t>
  </si>
  <si>
    <t>III214</t>
  </si>
  <si>
    <t>III21401</t>
  </si>
  <si>
    <t>III21402</t>
  </si>
  <si>
    <t>III21403</t>
  </si>
  <si>
    <t>III3</t>
  </si>
  <si>
    <t>Gỗ nhóm III</t>
  </si>
  <si>
    <t>III301</t>
  </si>
  <si>
    <t>Bằng lăng</t>
  </si>
  <si>
    <t>III302</t>
  </si>
  <si>
    <t>Cà chắc (cà chí)</t>
  </si>
  <si>
    <t>III30201</t>
  </si>
  <si>
    <t>III30202</t>
  </si>
  <si>
    <t>III30203</t>
  </si>
  <si>
    <t>III303</t>
  </si>
  <si>
    <t>Cà ổi</t>
  </si>
  <si>
    <t>III304</t>
  </si>
  <si>
    <t>Chò chỉ</t>
  </si>
  <si>
    <t>III30401</t>
  </si>
  <si>
    <t>III30402</t>
  </si>
  <si>
    <t>III30403</t>
  </si>
  <si>
    <t>III305</t>
  </si>
  <si>
    <t>Chò chai</t>
  </si>
  <si>
    <t>III306</t>
  </si>
  <si>
    <t>III307</t>
  </si>
  <si>
    <t>Dạ hương</t>
  </si>
  <si>
    <t>III308</t>
  </si>
  <si>
    <t>Giỗi</t>
  </si>
  <si>
    <t>III30801</t>
  </si>
  <si>
    <t>III30802</t>
  </si>
  <si>
    <t>III30803</t>
  </si>
  <si>
    <t>III309</t>
  </si>
  <si>
    <t>Dầu gió</t>
  </si>
  <si>
    <t>III310</t>
  </si>
  <si>
    <t>Huỳnh</t>
  </si>
  <si>
    <t>III311</t>
  </si>
  <si>
    <t>Re mit</t>
  </si>
  <si>
    <t>III312</t>
  </si>
  <si>
    <t>Re hương</t>
  </si>
  <si>
    <t>III313</t>
  </si>
  <si>
    <t>Săng lẻ</t>
  </si>
  <si>
    <t>III314</t>
  </si>
  <si>
    <t>Sao đen</t>
  </si>
  <si>
    <t>III315</t>
  </si>
  <si>
    <t>Sao cát</t>
  </si>
  <si>
    <t>III316</t>
  </si>
  <si>
    <t>Trường mật</t>
  </si>
  <si>
    <t>III317</t>
  </si>
  <si>
    <t>Trường chua</t>
  </si>
  <si>
    <t>III318</t>
  </si>
  <si>
    <t>Vên vên</t>
  </si>
  <si>
    <t>III319</t>
  </si>
  <si>
    <t>III31901</t>
  </si>
  <si>
    <t>III31902</t>
  </si>
  <si>
    <t>III31903</t>
  </si>
  <si>
    <t>III31904</t>
  </si>
  <si>
    <t>Gỗ nhóm IV</t>
  </si>
  <si>
    <t>III401</t>
  </si>
  <si>
    <t>Bô bô</t>
  </si>
  <si>
    <t>III40101</t>
  </si>
  <si>
    <t>Chiều dài &lt;2m</t>
  </si>
  <si>
    <t>III40102</t>
  </si>
  <si>
    <t>Chiều dài ≥2m</t>
  </si>
  <si>
    <t>III402</t>
  </si>
  <si>
    <t>Chặc khế</t>
  </si>
  <si>
    <t>III403</t>
  </si>
  <si>
    <t>Cóc đá</t>
  </si>
  <si>
    <t>III404</t>
  </si>
  <si>
    <t>Dầu các loại</t>
  </si>
  <si>
    <t>III405</t>
  </si>
  <si>
    <t>Re (De)</t>
  </si>
  <si>
    <t>III406</t>
  </si>
  <si>
    <t>Gội tía</t>
  </si>
  <si>
    <t>III407</t>
  </si>
  <si>
    <t>Mỡ</t>
  </si>
  <si>
    <t>III408</t>
  </si>
  <si>
    <t>Sến bo bo</t>
  </si>
  <si>
    <t>III409</t>
  </si>
  <si>
    <t>Lim sừng</t>
  </si>
  <si>
    <t>III410</t>
  </si>
  <si>
    <t>Thông</t>
  </si>
  <si>
    <t>III411</t>
  </si>
  <si>
    <t>Thông lông gà</t>
  </si>
  <si>
    <t>III412</t>
  </si>
  <si>
    <t>Thông ba lá</t>
  </si>
  <si>
    <t>III413</t>
  </si>
  <si>
    <t>Thông nàng</t>
  </si>
  <si>
    <t>III41301</t>
  </si>
  <si>
    <t>D&lt;35cm</t>
  </si>
  <si>
    <t>III41302</t>
  </si>
  <si>
    <t>D≥35cm</t>
  </si>
  <si>
    <t>III414</t>
  </si>
  <si>
    <t>Vàng tâm</t>
  </si>
  <si>
    <t>III415</t>
  </si>
  <si>
    <t>III41501</t>
  </si>
  <si>
    <t>III41502</t>
  </si>
  <si>
    <t>III41504</t>
  </si>
  <si>
    <t>III5</t>
  </si>
  <si>
    <t>III501</t>
  </si>
  <si>
    <t>Gỗ nhóm V</t>
  </si>
  <si>
    <t>III50101</t>
  </si>
  <si>
    <t>Chò xanh</t>
  </si>
  <si>
    <t>III50102</t>
  </si>
  <si>
    <t>Chò xót</t>
  </si>
  <si>
    <t>III50103</t>
  </si>
  <si>
    <t>III50104</t>
  </si>
  <si>
    <t>Dầu</t>
  </si>
  <si>
    <t>III50105</t>
  </si>
  <si>
    <t>Dầu đỏ</t>
  </si>
  <si>
    <t>III50106</t>
  </si>
  <si>
    <t>Dầu đồng</t>
  </si>
  <si>
    <t>III50107</t>
  </si>
  <si>
    <t>Dầu nước</t>
  </si>
  <si>
    <t>III50108</t>
  </si>
  <si>
    <t>III50109</t>
  </si>
  <si>
    <t>Muồng (Muồng cánh dán)</t>
  </si>
  <si>
    <t>III50110</t>
  </si>
  <si>
    <t>Sa mộc</t>
  </si>
  <si>
    <t>III50111</t>
  </si>
  <si>
    <t>Sau sau (Táu hậu)</t>
  </si>
  <si>
    <t>III50112</t>
  </si>
  <si>
    <t>Thông hai lá</t>
  </si>
  <si>
    <t>III50113</t>
  </si>
  <si>
    <t>III5011301</t>
  </si>
  <si>
    <t>III5011302</t>
  </si>
  <si>
    <t>III5011303</t>
  </si>
  <si>
    <t>D≥50cm</t>
  </si>
  <si>
    <t>III502</t>
  </si>
  <si>
    <t>Gỗ nhóm VI</t>
  </si>
  <si>
    <t>III50201</t>
  </si>
  <si>
    <t>Bạch đàn</t>
  </si>
  <si>
    <t>III50202</t>
  </si>
  <si>
    <t>Cáng lò</t>
  </si>
  <si>
    <t>III50203</t>
  </si>
  <si>
    <t>Chò</t>
  </si>
  <si>
    <t>III50204</t>
  </si>
  <si>
    <t>Chò nâu</t>
  </si>
  <si>
    <t>III50205</t>
  </si>
  <si>
    <t>Keo</t>
  </si>
  <si>
    <t>III50206</t>
  </si>
  <si>
    <t>Kháo vàng</t>
  </si>
  <si>
    <t>III50207</t>
  </si>
  <si>
    <t>Mận rừng</t>
  </si>
  <si>
    <t>III50208</t>
  </si>
  <si>
    <t>Phay</t>
  </si>
  <si>
    <t>III50209</t>
  </si>
  <si>
    <t>Trám hồng</t>
  </si>
  <si>
    <t>III50210</t>
  </si>
  <si>
    <t>Xoan đào</t>
  </si>
  <si>
    <t>III50211</t>
  </si>
  <si>
    <t>Sấu</t>
  </si>
  <si>
    <t>III50212</t>
  </si>
  <si>
    <t>III5021201</t>
  </si>
  <si>
    <t>III5021202</t>
  </si>
  <si>
    <t>III5021203</t>
  </si>
  <si>
    <t>III503</t>
  </si>
  <si>
    <t>Gỗ nhóm VII</t>
  </si>
  <si>
    <t>III50301</t>
  </si>
  <si>
    <t>Gáo vàng</t>
  </si>
  <si>
    <t>III50302</t>
  </si>
  <si>
    <t>Lồng mức</t>
  </si>
  <si>
    <t>III50303</t>
  </si>
  <si>
    <t>Mò cua (Mù cua/Sữa)</t>
  </si>
  <si>
    <t>III50304</t>
  </si>
  <si>
    <t>Trám trắng</t>
  </si>
  <si>
    <t>III50305</t>
  </si>
  <si>
    <t>Vang trứng</t>
  </si>
  <si>
    <t>III50306</t>
  </si>
  <si>
    <t>Xoăn</t>
  </si>
  <si>
    <t>III50307</t>
  </si>
  <si>
    <t>III504</t>
  </si>
  <si>
    <t>Gỗ nhóm VIII</t>
  </si>
  <si>
    <t>III50401</t>
  </si>
  <si>
    <t>Bồ đề</t>
  </si>
  <si>
    <t>III50402</t>
  </si>
  <si>
    <t>Bộp (đa xanh)</t>
  </si>
  <si>
    <t>III50403</t>
  </si>
  <si>
    <t>Trụ mỏ</t>
  </si>
  <si>
    <t>III50404</t>
  </si>
  <si>
    <t>III5040401</t>
  </si>
  <si>
    <t>III5040402</t>
  </si>
  <si>
    <t>D≥25cm</t>
  </si>
  <si>
    <t>III6</t>
  </si>
  <si>
    <t>Cành, ngọn, gốc, rễ</t>
  </si>
  <si>
    <t>III601</t>
  </si>
  <si>
    <t>Cành, ngọn</t>
  </si>
  <si>
    <t>bằng 10% giá bán gỗ tương ứng</t>
  </si>
  <si>
    <t>bằng 30% giá bán gỗ tương ứng</t>
  </si>
  <si>
    <t>III602</t>
  </si>
  <si>
    <t>Gốc, rễ</t>
  </si>
  <si>
    <t>bằng 50% giá bán gỗ tương ứng</t>
  </si>
  <si>
    <t>III7</t>
  </si>
  <si>
    <t>Củi</t>
  </si>
  <si>
    <t>III8</t>
  </si>
  <si>
    <t>Tre, trúc, nứa, mai, giang, tranh, vầu, lồ ô</t>
  </si>
  <si>
    <t>III801</t>
  </si>
  <si>
    <t>Tre</t>
  </si>
  <si>
    <t>D&lt;5cm</t>
  </si>
  <si>
    <t>cây</t>
  </si>
  <si>
    <t>III80102</t>
  </si>
  <si>
    <t>5cm≤D&lt;6cm</t>
  </si>
  <si>
    <t>III80103</t>
  </si>
  <si>
    <t>6cm≤D&lt;10cm</t>
  </si>
  <si>
    <t>III80104</t>
  </si>
  <si>
    <t>D≥10 cm</t>
  </si>
  <si>
    <t>III802</t>
  </si>
  <si>
    <t>Trúc</t>
  </si>
  <si>
    <t>III803</t>
  </si>
  <si>
    <t>Nứa</t>
  </si>
  <si>
    <t>III80301</t>
  </si>
  <si>
    <t>D&lt;7cm</t>
  </si>
  <si>
    <t>III80302</t>
  </si>
  <si>
    <t>D≥7cm</t>
  </si>
  <si>
    <t>III804</t>
  </si>
  <si>
    <t>Mai</t>
  </si>
  <si>
    <t>III80401</t>
  </si>
  <si>
    <t>D&lt;6cm</t>
  </si>
  <si>
    <t>III80402</t>
  </si>
  <si>
    <t>III80403</t>
  </si>
  <si>
    <t>III805</t>
  </si>
  <si>
    <t>Vầu</t>
  </si>
  <si>
    <t>III80501</t>
  </si>
  <si>
    <t>III80502</t>
  </si>
  <si>
    <t>III80503</t>
  </si>
  <si>
    <t>III806</t>
  </si>
  <si>
    <t>Tranh</t>
  </si>
  <si>
    <t>III807</t>
  </si>
  <si>
    <t>Giang</t>
  </si>
  <si>
    <t>III80701</t>
  </si>
  <si>
    <t>III80702</t>
  </si>
  <si>
    <t>1II80703</t>
  </si>
  <si>
    <t>III808</t>
  </si>
  <si>
    <t>Lồ ô</t>
  </si>
  <si>
    <t>III80801</t>
  </si>
  <si>
    <t>III80802</t>
  </si>
  <si>
    <t>III80803</t>
  </si>
  <si>
    <t>III9</t>
  </si>
  <si>
    <t>Trầm hương, kỳ nam</t>
  </si>
  <si>
    <t>III901</t>
  </si>
  <si>
    <t>III90101</t>
  </si>
  <si>
    <t>III90102</t>
  </si>
  <si>
    <t>III90103</t>
  </si>
  <si>
    <t>Loại 3</t>
  </si>
  <si>
    <t>Kỳ nam</t>
  </si>
  <si>
    <t>III90201</t>
  </si>
  <si>
    <t>Loại 1</t>
  </si>
  <si>
    <t>III90202</t>
  </si>
  <si>
    <t>Loại 2</t>
  </si>
  <si>
    <t>III10</t>
  </si>
  <si>
    <t>Hồi, quế, sa nhân, thảo quả</t>
  </si>
  <si>
    <t>III1001</t>
  </si>
  <si>
    <t>Hồi</t>
  </si>
  <si>
    <t>III100101</t>
  </si>
  <si>
    <t>Tươi</t>
  </si>
  <si>
    <t>Khô</t>
  </si>
  <si>
    <t>Quế</t>
  </si>
  <si>
    <t>III100201</t>
  </si>
  <si>
    <t>III100202</t>
  </si>
  <si>
    <t>Sa nhân</t>
  </si>
  <si>
    <t>III100301</t>
  </si>
  <si>
    <t>III100302</t>
  </si>
  <si>
    <t>Thảo quả</t>
  </si>
  <si>
    <t>III100401</t>
  </si>
  <si>
    <t>III100402</t>
  </si>
  <si>
    <t>III11</t>
  </si>
  <si>
    <t>Các sản phẩm khác của rừng tự nhiên</t>
  </si>
  <si>
    <t>IV</t>
  </si>
  <si>
    <t>Hải sản tự nhiên</t>
  </si>
  <si>
    <t>IV1</t>
  </si>
  <si>
    <t>IV101</t>
  </si>
  <si>
    <t>IV102</t>
  </si>
  <si>
    <t>Bào ngư</t>
  </si>
  <si>
    <t>IV103</t>
  </si>
  <si>
    <t>Hải sâm</t>
  </si>
  <si>
    <t>IV2</t>
  </si>
  <si>
    <t>Hải sản tự nhiên khác</t>
  </si>
  <si>
    <t>IV201</t>
  </si>
  <si>
    <t>Cá</t>
  </si>
  <si>
    <t>IV20101</t>
  </si>
  <si>
    <t>Cá loại 1, 2, 3</t>
  </si>
  <si>
    <t>IV20102</t>
  </si>
  <si>
    <t>Cá loại khác</t>
  </si>
  <si>
    <t>IV202</t>
  </si>
  <si>
    <t>Cua</t>
  </si>
  <si>
    <t>IV204</t>
  </si>
  <si>
    <t>Mực</t>
  </si>
  <si>
    <t>Tôm</t>
  </si>
  <si>
    <t>IV20501</t>
  </si>
  <si>
    <t>Tôm hùm</t>
  </si>
  <si>
    <t>IV20502</t>
  </si>
  <si>
    <t>Tôm khác</t>
  </si>
  <si>
    <t>IV206</t>
  </si>
  <si>
    <t>Khác</t>
  </si>
  <si>
    <t>Cấp 2</t>
  </si>
  <si>
    <t>Cấp 3</t>
  </si>
  <si>
    <t>Cấp 4</t>
  </si>
  <si>
    <t>Cấp 5</t>
  </si>
  <si>
    <t>Cấp 6</t>
  </si>
  <si>
    <t>V</t>
  </si>
  <si>
    <t>Nước thiên nhiên</t>
  </si>
  <si>
    <t>V1</t>
  </si>
  <si>
    <t>Nước khoáng thiên nhiên, nước nóng thiên nhiên, nước thiên nhiên tinh lọc đóng chai, đóng hộp</t>
  </si>
  <si>
    <t>V101</t>
  </si>
  <si>
    <t>Nước khoáng thiên nhiên, nước nóng thiên nhiên đóng chai, đóng hộp</t>
  </si>
  <si>
    <t>V10101</t>
  </si>
  <si>
    <t>Nước khoáng thiên nhiên, nước nóng thiên nhiên dùng để đóng chai, đóng hộp chất lượng trung bình (so với tiêu chuẩn đóng chai phải lọc bỏ một số hợp chất để hợp quy với Bộ Y tế)</t>
  </si>
  <si>
    <t>V10102</t>
  </si>
  <si>
    <t>Nước khoáng thiên nhiên, nước nóng thiên nhiên dùng để đóng chai, đóng hộp chất lượng cao (lọc, khử vi khuẩn, vi sinh, không phải lọc một số hợp chất vô cơ)</t>
  </si>
  <si>
    <t>V10103</t>
  </si>
  <si>
    <t>V10104</t>
  </si>
  <si>
    <t>Nước khoáng thiên nhiên dùng để ngâm, tắm, trị bệnh, dịch vụ du lịch...</t>
  </si>
  <si>
    <t>V102</t>
  </si>
  <si>
    <t>Nước thiên nhiên tinh lọc đóng chai, đóng hộp</t>
  </si>
  <si>
    <t>V10201</t>
  </si>
  <si>
    <t>V10202</t>
  </si>
  <si>
    <t>V2</t>
  </si>
  <si>
    <t>Nước thiên nhiên dùng cho sản xuất kinh doanh nước sạch</t>
  </si>
  <si>
    <t>V301</t>
  </si>
  <si>
    <t>Nước mặt</t>
  </si>
  <si>
    <t>V302</t>
  </si>
  <si>
    <t>Nước dưới đất (nước ngầm)</t>
  </si>
  <si>
    <t>V3</t>
  </si>
  <si>
    <t>Nước thiên nhiên dùng cho khai khoáng</t>
  </si>
  <si>
    <t>V303</t>
  </si>
  <si>
    <t>VI</t>
  </si>
  <si>
    <t>Yến sào thiên nhiên</t>
  </si>
  <si>
    <t>BẢNG GIÁ TÍNH THUẾ TÀI NGUYÊN ĐỐI VỚI NƯỚC THIÊN NHIÊN</t>
  </si>
  <si>
    <t>BẢNG GIÁ TÍNH THUẾ TÀI NGUYÊN ĐỐI VỚI HẢI SẢN TỰ NHIÊN</t>
  </si>
  <si>
    <t>BẢNG GIÁ TÍNH THUẾ TÀI NGUYÊN ĐỐI VỚI KHOÁNG SẢN KHÔNG KIM LOẠI</t>
  </si>
  <si>
    <t>Khung giá tính thuế tài nguyên theo Thông tư số 44/2017/TT-BTC</t>
  </si>
  <si>
    <t>Vàng kim loại (vàng cốm); vàng sa khoáng</t>
  </si>
  <si>
    <t>Đá khối để xẻ (trừ đá hoa trắng, granit và dolomit)</t>
  </si>
  <si>
    <t>Đá sét sản xuất xi măng (khoáng sản khai thác)</t>
  </si>
  <si>
    <t>Quặng laterit sắt (khoáng sản khai thác)</t>
  </si>
  <si>
    <t>II4</t>
  </si>
  <si>
    <t>Cát san lấp (bao gồm cả cát nhiễm mặn)</t>
  </si>
  <si>
    <t>Sét chịu lửa các màu còn lại</t>
  </si>
  <si>
    <t>Dáng hương (giáng hương)</t>
  </si>
  <si>
    <t>III115</t>
  </si>
  <si>
    <t>Muồng đen</t>
  </si>
  <si>
    <t>III20203</t>
  </si>
  <si>
    <t>III41503</t>
  </si>
  <si>
    <t>Gỗ nhóm V, VI, VII, VIII và các loại gỗ khác</t>
  </si>
  <si>
    <t>bằng 20% giá bán gỗ tương ứng</t>
  </si>
  <si>
    <t>bằng 40% giá bán gỗ tương ứng</t>
  </si>
  <si>
    <t>III80101</t>
  </si>
  <si>
    <t>III1101</t>
  </si>
  <si>
    <t>Song mây</t>
  </si>
  <si>
    <t>III1102</t>
  </si>
  <si>
    <t>Lá buông</t>
  </si>
  <si>
    <t>III1103</t>
  </si>
  <si>
    <t>Trắc dây</t>
  </si>
  <si>
    <t>III1104</t>
  </si>
  <si>
    <t>Gốc cây kiểng (đường kính &lt;25cm)</t>
  </si>
  <si>
    <t>gốc</t>
  </si>
  <si>
    <t>Nước thiên nhiên dùng cho mục đích khác</t>
  </si>
  <si>
    <t>Nước thiên nhiên dùng trong sản xuất rượu, bia, nước giải khát, nước đá</t>
  </si>
  <si>
    <t>Các loại khoáng sản không kim loại khác trên địa bàn tỉnh</t>
  </si>
  <si>
    <t>II202030301</t>
  </si>
  <si>
    <t>Đá cấp phối Dmax 25</t>
  </si>
  <si>
    <t>II202030302</t>
  </si>
  <si>
    <t>San hô chết</t>
  </si>
  <si>
    <t>Đá vỉ</t>
  </si>
  <si>
    <t>III5030701</t>
  </si>
  <si>
    <t>III5030702</t>
  </si>
  <si>
    <t>III5030703</t>
  </si>
  <si>
    <t>III100102</t>
  </si>
  <si>
    <t>Trầm hương</t>
  </si>
  <si>
    <t>Đá 1x1,5</t>
  </si>
  <si>
    <t>Đá 1x1,9</t>
  </si>
  <si>
    <t>Đá 1x2</t>
  </si>
  <si>
    <t>Đá 2x4</t>
  </si>
  <si>
    <t>Đá 3x8</t>
  </si>
  <si>
    <t>Đá 4x6</t>
  </si>
  <si>
    <t>Đá 5x7</t>
  </si>
  <si>
    <t>Đá tảng lăn nguyên khai làm đá chẻ</t>
  </si>
  <si>
    <t>Đá chẻ thành phẩm</t>
  </si>
  <si>
    <t>Đá 0,5x1(đá mi)</t>
  </si>
  <si>
    <t>Đá cuội lớn nguyên khai</t>
  </si>
  <si>
    <t>Đá cuội 4x6 nguyên khai</t>
  </si>
  <si>
    <t>Cát làm thủy tinh nguyên khai</t>
  </si>
  <si>
    <t>Cát làm thủy tinh tuyển rửa</t>
  </si>
  <si>
    <t>II601</t>
  </si>
  <si>
    <t>II602</t>
  </si>
  <si>
    <t>Sạn, sỏi nguyên khai</t>
  </si>
  <si>
    <t>II2010201</t>
  </si>
  <si>
    <t>II2010202</t>
  </si>
  <si>
    <t>II2010203</t>
  </si>
  <si>
    <t>Đất Bazan nguyên khai</t>
  </si>
  <si>
    <t>Đất san lấp</t>
  </si>
  <si>
    <t>II101</t>
  </si>
  <si>
    <t>II102</t>
  </si>
  <si>
    <t>Chua khét</t>
  </si>
  <si>
    <t>Dái ngựa</t>
  </si>
  <si>
    <t>III110401</t>
  </si>
  <si>
    <t>Gốc cây kiểng</t>
  </si>
  <si>
    <t>III110402</t>
  </si>
  <si>
    <t>Gốc cây kiểng (đường kính từ 25cm trở lên)</t>
  </si>
  <si>
    <t>Ngọc trai, bào ngư, hải sâm</t>
  </si>
  <si>
    <t>Mực lá</t>
  </si>
  <si>
    <t>Các loại mực khác</t>
  </si>
  <si>
    <t>Tôm hùm loại 1 (từ 1kg/con trở lên)</t>
  </si>
  <si>
    <t>IV2050101</t>
  </si>
  <si>
    <t>IV2050102</t>
  </si>
  <si>
    <t>Tôm hùm loại khác</t>
  </si>
  <si>
    <t>II202030401</t>
  </si>
  <si>
    <t>II202030402</t>
  </si>
  <si>
    <t>II202030403</t>
  </si>
  <si>
    <t>II202030404</t>
  </si>
  <si>
    <t>II202030405</t>
  </si>
  <si>
    <t>II202030406</t>
  </si>
  <si>
    <t>II202030407</t>
  </si>
  <si>
    <t>II202030408</t>
  </si>
  <si>
    <t>II202030601</t>
  </si>
  <si>
    <t>II202030602</t>
  </si>
  <si>
    <t>Nước thiên nhiên khai thác tinh lọc đóng chai, đóng hộp</t>
  </si>
  <si>
    <t>V201</t>
  </si>
  <si>
    <t>V202</t>
  </si>
  <si>
    <t>Quặng Quarzit (thạch anh tinh thể)</t>
  </si>
  <si>
    <t>Giá tính thuế tài nguyên</t>
  </si>
  <si>
    <t>Đá phôi (đá nguyên khai chế biến các loại đá làm vật liệu xây dựng thông thường trừ đá chẻ)</t>
  </si>
  <si>
    <t>Đá cấp phối đồi (đá non)</t>
  </si>
  <si>
    <t>Đất đồi</t>
  </si>
  <si>
    <t>-</t>
  </si>
  <si>
    <t>Chi nhánh Nha Trang - Cty TNHH Thiên Phú Phát và Công ty TNHH Đá Hóa An: Thống nhất qua điện thoại (A. Dương: 0975798777)</t>
  </si>
  <si>
    <t>Công ty TNHH Tư vấn thiết kế ADC: Thống nhất qua mail (A. Quỳnh: 0987247938)</t>
  </si>
  <si>
    <t>Đá Granite màu khác</t>
  </si>
  <si>
    <t>Đá cấp phối thô</t>
  </si>
  <si>
    <t xml:space="preserve">Ý kiến Sở Tài nguyên và MT: Đá sau nổ mìn, đá phôi, đá nguyên khai là cùng một loại, nhưng Bộ Tài chính quy định khung giá khác nhau. </t>
  </si>
  <si>
    <t>Đá Granite màu tím</t>
  </si>
  <si>
    <t>Đá Granite màu trắng</t>
  </si>
  <si>
    <t>Sét bùn nguyên khai</t>
  </si>
  <si>
    <t>II80301</t>
  </si>
  <si>
    <t>II80302</t>
  </si>
  <si>
    <t>BẢNG GIÁ TÍNH THUẾ TÀI NGUYÊN ĐỐI VỚI SẢN PHẨM TỪ RỪNG TỰ NHIÊN</t>
  </si>
  <si>
    <t>II902</t>
  </si>
  <si>
    <t>II160307</t>
  </si>
  <si>
    <t>STT</t>
  </si>
  <si>
    <t>Sản lượng tài nguyên khai thác</t>
  </si>
  <si>
    <t>1 kg</t>
  </si>
  <si>
    <t>1,11 kg</t>
  </si>
  <si>
    <t>đồng/kg</t>
  </si>
  <si>
    <t>I. ĐỊNH MỨC SỬ DỤNG TÀI NGUYÊN ĐỐI VỚI YẾN SÀO THIÊN NHIÊN</t>
  </si>
  <si>
    <t>II. BẢNG GIÁ TÍNH THUẾ TÀI NGUYÊN ĐỐI VỚI YẾN SÀO THIÊN NHIÊN</t>
  </si>
  <si>
    <t>Định mức sử dụng tài nguyên đối với yến sào thiên nhiên</t>
  </si>
  <si>
    <t xml:space="preserve">Quy đổi khối lượng sang khối lượng giữa sản lượng sản phẩm tài nguyên hoặc sản phẩm công nghiệp và sản lượng tài nguyên khai thác và ngược lại </t>
  </si>
  <si>
    <t>Khung giá tính thuế tài nguyên theo Thông tư số 05/2020/TT-BTC</t>
  </si>
  <si>
    <t xml:space="preserve">Bạc </t>
  </si>
  <si>
    <t>Quặng antimoan có hàm lượng Sb ≤5%</t>
  </si>
  <si>
    <t>Quặng chì + kẽm hàm lượng 5%≤Pb+Zn&lt;10%</t>
  </si>
  <si>
    <t>Quặng chì + kẽm hàm lượng 10%≤Pb+Zn&lt;15%</t>
  </si>
  <si>
    <t>Quặng chì + kẽm hàm lượng Pb+Zn≥15%</t>
  </si>
  <si>
    <t>Nhôm, Bouxite</t>
  </si>
  <si>
    <t>Quặng bouxite trầm tích</t>
  </si>
  <si>
    <t>Quặng bouxite laterit</t>
  </si>
  <si>
    <t>I1003</t>
  </si>
  <si>
    <t>I1101</t>
  </si>
  <si>
    <t>I1102</t>
  </si>
  <si>
    <t>I1103</t>
  </si>
  <si>
    <t>I1104</t>
  </si>
  <si>
    <t>I1105</t>
  </si>
  <si>
    <t>I1106</t>
  </si>
  <si>
    <t>I1107</t>
  </si>
  <si>
    <t>Quặng niken có hàm lượng 1,75 ≤Ni &lt;2%</t>
  </si>
  <si>
    <t>Đá chẻ</t>
  </si>
  <si>
    <t>II2020307</t>
  </si>
  <si>
    <t>II20204</t>
  </si>
  <si>
    <t>Đá bazan dạng cục, cột (trụ)</t>
  </si>
  <si>
    <t>II404</t>
  </si>
  <si>
    <t>Đá hoa trắng sản xuất bột carbonat</t>
  </si>
  <si>
    <t>II405</t>
  </si>
  <si>
    <t>II406</t>
  </si>
  <si>
    <t>Đá hoa trắng làm sỏi nhân tạo</t>
  </si>
  <si>
    <t>Cát làm thủy tinh</t>
  </si>
  <si>
    <t>II807</t>
  </si>
  <si>
    <t>Đá Granite bán phong hóa</t>
  </si>
  <si>
    <t>Đá Dolomite sau khai thác chưa phân loại màu sắc, chất lượng</t>
  </si>
  <si>
    <t>Đá khối Dolomite dùng để xẻ (trừ nhóm II100104)</t>
  </si>
  <si>
    <t>II10010201</t>
  </si>
  <si>
    <t>II10010202</t>
  </si>
  <si>
    <t>II10010203</t>
  </si>
  <si>
    <t>II10010204</t>
  </si>
  <si>
    <t>Đá Dolomite sử dụng làm nguyên liệu sản xuất công nghiệp</t>
  </si>
  <si>
    <t>Đá Dolomite màu vân gỗ</t>
  </si>
  <si>
    <t>Cao lanh đã rây</t>
  </si>
  <si>
    <t>II1104</t>
  </si>
  <si>
    <t>II120101</t>
  </si>
  <si>
    <t>II120102</t>
  </si>
  <si>
    <t>Sericite</t>
  </si>
  <si>
    <t>II120103</t>
  </si>
  <si>
    <t>Đá phiến sericite thu hồi từ khai thác sericite</t>
  </si>
  <si>
    <t>II140101</t>
  </si>
  <si>
    <t>Apatit loại I dạng cục</t>
  </si>
  <si>
    <t>II140102</t>
  </si>
  <si>
    <t>Apatit loại I dạng bột</t>
  </si>
  <si>
    <t>II180201</t>
  </si>
  <si>
    <t>II180202</t>
  </si>
  <si>
    <t>II1901</t>
  </si>
  <si>
    <t>II1902</t>
  </si>
  <si>
    <t>Than bùn tuyển khác</t>
  </si>
  <si>
    <t>II1903</t>
  </si>
  <si>
    <t>Than bã sàng</t>
  </si>
  <si>
    <t>II1904</t>
  </si>
  <si>
    <t>Xít thải than</t>
  </si>
  <si>
    <t>II1905</t>
  </si>
  <si>
    <t>Than cám trong than nguyên khai 0-15 mm</t>
  </si>
  <si>
    <t>II1906</t>
  </si>
  <si>
    <t>Than cục trong than nguyên khai 15-100 mm</t>
  </si>
  <si>
    <t>Than khác</t>
  </si>
  <si>
    <t>Rubi thô chưa phân loại theo kich thước, chất lượng</t>
  </si>
  <si>
    <t>Sapphire thô chưa phân loại theo kích thước, chất lượng</t>
  </si>
  <si>
    <t>Corindon thô chưa phân loại theo kích thước, chất lượng</t>
  </si>
  <si>
    <t>Thạch anh tinh thể màu; cryolite; opan quý màu trắng, đỏ lửa; birusa; nefrite</t>
  </si>
  <si>
    <t>II210103</t>
  </si>
  <si>
    <t>II240104</t>
  </si>
  <si>
    <t>II240105</t>
  </si>
  <si>
    <t>II240204</t>
  </si>
  <si>
    <t>II240205</t>
  </si>
  <si>
    <t>II241001</t>
  </si>
  <si>
    <t>Gỗ hóa thạch chiều cao &lt; 20 cm</t>
  </si>
  <si>
    <t>II241002</t>
  </si>
  <si>
    <t>II241003</t>
  </si>
  <si>
    <t>Gỗ hóa thạch chiều cao trên 30 cm</t>
  </si>
  <si>
    <t>II241004</t>
  </si>
  <si>
    <t>II241005</t>
  </si>
  <si>
    <t>II241006</t>
  </si>
  <si>
    <t>II241007</t>
  </si>
  <si>
    <t>II241008</t>
  </si>
  <si>
    <t>II241009</t>
  </si>
  <si>
    <t>II241010</t>
  </si>
  <si>
    <t>Gỗ hóa thạch chiều cao 20 -30 cm</t>
  </si>
  <si>
    <t>Bằng 10% giá bán gỗ tương ứng</t>
  </si>
  <si>
    <t>Bằng 30% giá bán gỗ tương ứng</t>
  </si>
  <si>
    <t>Bằng 50% giá bán gỗ tương ứng</t>
  </si>
  <si>
    <t>Đường kính (D) &lt; 25cm</t>
  </si>
  <si>
    <t>Trai ly</t>
  </si>
  <si>
    <t>Lim vang (lim xẹt)</t>
  </si>
  <si>
    <t>Nước thiên nhiên dùng mục đích khác như làm mát, vệ sinh công nghiệp, xây dựng</t>
  </si>
  <si>
    <t>Trước đây tên loại: Nước thiên nhiên dùng mục đích khác (làm mát, vệ sinh công nghiệp, xây dựng, dùng cho sản xuất, chế biến thủy sản, hải sản, nông sản...)</t>
  </si>
  <si>
    <t>Tên nhóm, loại tài nguyên /Sản phẩm tài nguyên</t>
  </si>
  <si>
    <t>VII</t>
  </si>
  <si>
    <t>tấn</t>
  </si>
  <si>
    <t>BẢNG GIÁ TÍNH THUẾ TÀI NGUYÊN ĐỐI VỚI TÀI NGUYÊN KHÁC</t>
  </si>
  <si>
    <t>Tên nhóm, loại tài nguyên/ Sản phẩm tài nguyên</t>
  </si>
  <si>
    <t>Khung giá</t>
  </si>
  <si>
    <t>Xỉ titan</t>
  </si>
  <si>
    <t>Tên loại</t>
  </si>
  <si>
    <t>Ký hiệu tên quặng</t>
  </si>
  <si>
    <t>Hàm lượng quặng</t>
  </si>
  <si>
    <t>Tài nguyên mới bổ sung</t>
  </si>
  <si>
    <t>Mới bổ sung chi tiết theo hàm lượng</t>
  </si>
  <si>
    <t>Cô-ban (coban), mô-lip-đen (molipden), thủy ngân, ma-nhê (magie), va-na-đi (vanadi)</t>
  </si>
  <si>
    <t>Cô-ban (coban), thủy ngân, ma-nhê (magie), va-na-đi (vanadi) (1)</t>
  </si>
  <si>
    <t>Bạch kim (1)</t>
  </si>
  <si>
    <t>Nội dung điều chỉnh theo Thông tư</t>
  </si>
  <si>
    <t>Quặng Pirite (1)</t>
  </si>
  <si>
    <t>Quặng phosphorite</t>
  </si>
  <si>
    <t>Emerald, alexandrite, opan (1)</t>
  </si>
  <si>
    <t>Tên cũ: Cẩm lai, lát</t>
  </si>
  <si>
    <t>Cẩm lai</t>
  </si>
  <si>
    <t>Mã nhóm</t>
  </si>
  <si>
    <t>Mã cũ: V301</t>
  </si>
  <si>
    <t>Mã cũ: V302</t>
  </si>
  <si>
    <t>Tách ra từ Danh mục nước thiên nhiên (phụ lục V) và điều chỉnh ĐVT</t>
  </si>
  <si>
    <t>Thống nhất giá tài nguyên; riêng nước thiên nhiên để ngâm, tắm, trị bệnh, dịch vụ du lịch… đề nghị đ/chỉnh từ 20.000 đ/m3 lên 26.000 đ/m3</t>
  </si>
  <si>
    <t>Huyện Cam Ranh (CV 1290/UBND-TCKH ngày 10/4/2020)</t>
  </si>
  <si>
    <t>Cty Seafood F17 (Cv 577/DLKNF17-KT ngày 23/4/2020)</t>
  </si>
  <si>
    <t>Thống nhất giá tài nguyên; riêng nước thiên nhiên để ngâm, tắm, trị bệnh, dịch vụ du lịch… mức giá 26.000 đ/m3 là quá cao, không phù hợp thực tế, đề nghị giữ nguyên 20.000 đ/m3</t>
  </si>
  <si>
    <r>
      <t>Ghi chú:</t>
    </r>
    <r>
      <rPr>
        <sz val="13"/>
        <rFont val="Times New Roman"/>
        <family val="1"/>
      </rPr>
      <t xml:space="preserve"> (1): Chưa có khung giá của Bộ Tài chính do chưa phát sinh</t>
    </r>
  </si>
  <si>
    <t>Cao lanh (Kaolin/đất sét trắng/đất sét trầm tích; Quặng Fenspat làm nguyên liệu gốm sứ)</t>
  </si>
  <si>
    <t>Quặng Fenspat làm nguyên liệu gốm sứ (khoáng sản khai thác)</t>
  </si>
  <si>
    <t>Fenspat phong hóa</t>
  </si>
  <si>
    <t>II241101</t>
  </si>
  <si>
    <t>II241102</t>
  </si>
  <si>
    <r>
      <t>Ghi chú: Trước đây, theo Thông tư số 44/2017/TT-BTC ngày 12/5/2017 thì Bộ Tài chính không nêu rõ đơn vị tính nên các Sở, ngành thống nhất đơn vị tính là m</t>
    </r>
    <r>
      <rPr>
        <vertAlign val="superscript"/>
        <sz val="11"/>
        <rFont val="Times New Roman"/>
        <family val="1"/>
      </rPr>
      <t>3</t>
    </r>
    <r>
      <rPr>
        <sz val="11"/>
        <rFont val="Times New Roman"/>
        <family val="1"/>
      </rPr>
      <t>, hiện nay  theo Thông tư số 05/2020/TT-BTC ngày 20/01/2020, Bộ Tài chính quy định đơn vị tính là tấn nên Bảng giá tính thuế tài nguyên trên địa bàn tỉnh Khánh Hòa điều chỉnh theo đơn vị tính là tấn</t>
    </r>
  </si>
  <si>
    <t>Cấp
4</t>
  </si>
  <si>
    <t>Cấp
3</t>
  </si>
  <si>
    <t>Cấp
5</t>
  </si>
  <si>
    <t>Cấp
6</t>
  </si>
  <si>
    <t>Cấp 
3</t>
  </si>
  <si>
    <t>Cấp 
4</t>
  </si>
  <si>
    <t>Cấp 
5</t>
  </si>
  <si>
    <t>Cấp 
6</t>
  </si>
  <si>
    <t>I6030101</t>
  </si>
  <si>
    <t>I6030102</t>
  </si>
  <si>
    <t>I6030103</t>
  </si>
  <si>
    <t>I6030104</t>
  </si>
  <si>
    <t>I6030105</t>
  </si>
  <si>
    <t>Đất làm gạch, ngói</t>
  </si>
  <si>
    <t>quy cách (trước đây D≤25cm)</t>
  </si>
  <si>
    <t>Phụ lục I</t>
  </si>
  <si>
    <t>Phụ lục II</t>
  </si>
  <si>
    <t>Phụ lục III</t>
  </si>
  <si>
    <t>Phụ lục V</t>
  </si>
  <si>
    <t>Phụ lục VII</t>
  </si>
  <si>
    <t>Đơn vị tính: Đồng</t>
  </si>
  <si>
    <t>Phụ lục IV</t>
  </si>
  <si>
    <t>IV20401</t>
  </si>
  <si>
    <t>IV205</t>
  </si>
  <si>
    <t>IV20402</t>
  </si>
  <si>
    <t>Phụ lục VI</t>
  </si>
  <si>
    <t>Ngọc trai (1)</t>
  </si>
  <si>
    <t>III902</t>
  </si>
  <si>
    <t>III1002</t>
  </si>
  <si>
    <t>III1003</t>
  </si>
  <si>
    <t>III1004</t>
  </si>
  <si>
    <t>Các loài tôm hùm khác</t>
  </si>
  <si>
    <t>IV205010201</t>
  </si>
  <si>
    <t>IV205010202</t>
  </si>
  <si>
    <t>Tôm hùm bông loại khác (không phải loại 1)</t>
  </si>
  <si>
    <t>II10201</t>
  </si>
  <si>
    <t>II10202</t>
  </si>
  <si>
    <t>Đất san lấp khai thác tại mỏ đất</t>
  </si>
  <si>
    <t>Nội dung điều chỉnh giá tính thuế tài nguyên năm 2022</t>
  </si>
  <si>
    <t>Đất san lấp khai thác tại mỏ đá (đất tầng phủ)</t>
  </si>
  <si>
    <t>Điều chỉnh giảm từ 26.000 đ/kg xuống 21.000 đ/kg theo ý kiến của Sở NN và PTNT</t>
  </si>
  <si>
    <t>Giá tôm hùm loại khác năm 2021 là 748.000 đ/kg. Năm 2022, điều chỉnh thành 2 loại theo ý kiến của Sở NN và PTNT</t>
  </si>
  <si>
    <t>Từ  100.000 đ/m3 giảm xuống 83.000 đ/m3</t>
  </si>
  <si>
    <t>ĐỊNH MỨC SỬ DỤNG TÀI NGUYÊN VÀ BẢNG GIÁ TÍNH THUẾ TÀI NGUYÊN ĐỐI VỚI YẾN SÀO THIÊN NHIÊN</t>
  </si>
  <si>
    <t>(Ban hành kèm theo Quyết định số         /2022/QĐ-UBND ngày           tháng       năm 2022 
của Ủy ban nhân dân tỉnh Khánh Hòa)</t>
  </si>
  <si>
    <t>(Ban hành kèm theo Quyết định số       /2022/QĐ-UBND ngày        tháng       năm 2022 
của Ủy ban nhân dân tỉnh Khánh Hòa)</t>
  </si>
  <si>
    <t>(Ban hành kèm theo Quyết định số       /2022/QĐ-UBND ngày        tháng        năm 2022 
của Ủy ban nhân dân tỉnh Khánh Hòa)</t>
  </si>
  <si>
    <t>(Ban hành kèm theo Quyết định số         /2022/QĐ-UBND ngày        tháng       năm 2022 
của Ủy ban nhân dân tỉnh Khánh Hòa)</t>
  </si>
  <si>
    <t>(Ban hành kèm theo Quyết định số        /2022/QĐ-UBND ngày       tháng       năm 2022 
của Ủy ban nhân dân tỉnh Khánh Hòa)</t>
  </si>
  <si>
    <t>Bổ sung đá phôi theo kiến nghị của KTNN</t>
  </si>
  <si>
    <t>Bổ sung đá dăm 16x40 theo kiến nghị của KTNN</t>
  </si>
  <si>
    <t>Bổ sung đá 0x4 theo kiến nghị của KTNN</t>
  </si>
  <si>
    <t>Bổ sung đá mi bụi, đá thải theo kiến nghị của KTNN</t>
  </si>
  <si>
    <t>II241103</t>
  </si>
  <si>
    <t>Bổ sung theo kiến nghị của KTNN (loại mới phát sinh)</t>
  </si>
  <si>
    <t>Đá hộc, đá dăm 16x40</t>
  </si>
  <si>
    <t>Đá cấp phối Dmax 37,5; đá 0x4</t>
  </si>
  <si>
    <t>Đá hỗn hợp sau nổ mìn, đá xô bồ, đá phôi (khoáng sản khai thác)</t>
  </si>
  <si>
    <t>Đá bụi, mạt đá, đá mi bụi, đá thải</t>
  </si>
  <si>
    <t>Giá tính thuế tài nguyên 2017-2022</t>
  </si>
  <si>
    <t>Giá tính thuế tài nguyên tỉnh Khánh Hòa năm 2025 (Quyết định số 38/2024/QĐ-UBND)</t>
  </si>
  <si>
    <t>Giá tính thuế tài nguyên tỉnh Ninh Thuận (Quyết định số 50/2022/QĐ-UBND)</t>
  </si>
  <si>
    <r>
      <t>Quặng Zircon có hàm lượng ZrO</t>
    </r>
    <r>
      <rPr>
        <vertAlign val="subscript"/>
        <sz val="11"/>
        <rFont val="Times New Roman"/>
        <family val="1"/>
      </rPr>
      <t>2</t>
    </r>
    <r>
      <rPr>
        <sz val="11"/>
        <rFont val="Times New Roman"/>
        <family val="1"/>
      </rPr>
      <t>≥65%</t>
    </r>
  </si>
  <si>
    <r>
      <t>Quặng đất hiếm có hàm lượng 2%&lt;TR</t>
    </r>
    <r>
      <rPr>
        <b/>
        <i/>
        <vertAlign val="subscript"/>
        <sz val="11"/>
        <rFont val="Times New Roman"/>
        <family val="1"/>
      </rPr>
      <t>2</t>
    </r>
    <r>
      <rPr>
        <b/>
        <i/>
        <sz val="11"/>
        <rFont val="Times New Roman"/>
        <family val="1"/>
      </rPr>
      <t>O</t>
    </r>
    <r>
      <rPr>
        <b/>
        <i/>
        <vertAlign val="subscript"/>
        <sz val="11"/>
        <rFont val="Times New Roman"/>
        <family val="1"/>
      </rPr>
      <t>3</t>
    </r>
    <r>
      <rPr>
        <b/>
        <i/>
        <sz val="11"/>
        <rFont val="Times New Roman"/>
        <family val="1"/>
      </rPr>
      <t>≤3%</t>
    </r>
  </si>
  <si>
    <r>
      <t>Quặng đất hiếm có hàm lượng 3%&lt;TR</t>
    </r>
    <r>
      <rPr>
        <b/>
        <i/>
        <vertAlign val="subscript"/>
        <sz val="11"/>
        <rFont val="Times New Roman"/>
        <family val="1"/>
      </rPr>
      <t>2</t>
    </r>
    <r>
      <rPr>
        <b/>
        <i/>
        <sz val="11"/>
        <rFont val="Times New Roman"/>
        <family val="1"/>
      </rPr>
      <t>O</t>
    </r>
    <r>
      <rPr>
        <b/>
        <i/>
        <vertAlign val="subscript"/>
        <sz val="11"/>
        <rFont val="Times New Roman"/>
        <family val="1"/>
      </rPr>
      <t>3</t>
    </r>
    <r>
      <rPr>
        <b/>
        <i/>
        <sz val="11"/>
        <rFont val="Times New Roman"/>
        <family val="1"/>
      </rPr>
      <t>≤4%</t>
    </r>
  </si>
  <si>
    <r>
      <t>Quặng đất hiếm có hàm lượng 4%&lt;TR</t>
    </r>
    <r>
      <rPr>
        <b/>
        <i/>
        <vertAlign val="subscript"/>
        <sz val="11"/>
        <rFont val="Times New Roman"/>
        <family val="1"/>
      </rPr>
      <t>2</t>
    </r>
    <r>
      <rPr>
        <b/>
        <i/>
        <sz val="11"/>
        <rFont val="Times New Roman"/>
        <family val="1"/>
      </rPr>
      <t>O</t>
    </r>
    <r>
      <rPr>
        <b/>
        <i/>
        <vertAlign val="subscript"/>
        <sz val="11"/>
        <rFont val="Times New Roman"/>
        <family val="1"/>
      </rPr>
      <t>3</t>
    </r>
    <r>
      <rPr>
        <b/>
        <i/>
        <sz val="11"/>
        <rFont val="Times New Roman"/>
        <family val="1"/>
      </rPr>
      <t>≤5%</t>
    </r>
  </si>
  <si>
    <r>
      <t>Quặng đất hiếm có hàm lượng 5%&lt;TR</t>
    </r>
    <r>
      <rPr>
        <b/>
        <i/>
        <vertAlign val="subscript"/>
        <sz val="11"/>
        <rFont val="Times New Roman"/>
        <family val="1"/>
      </rPr>
      <t>2</t>
    </r>
    <r>
      <rPr>
        <b/>
        <i/>
        <sz val="11"/>
        <rFont val="Times New Roman"/>
        <family val="1"/>
      </rPr>
      <t>O</t>
    </r>
    <r>
      <rPr>
        <b/>
        <i/>
        <vertAlign val="subscript"/>
        <sz val="11"/>
        <rFont val="Times New Roman"/>
        <family val="1"/>
      </rPr>
      <t>3</t>
    </r>
    <r>
      <rPr>
        <b/>
        <i/>
        <sz val="11"/>
        <rFont val="Times New Roman"/>
        <family val="1"/>
      </rPr>
      <t>≤10%</t>
    </r>
  </si>
  <si>
    <r>
      <t>Quặng đất hiếm có hàm lượng &gt;10% TR</t>
    </r>
    <r>
      <rPr>
        <b/>
        <i/>
        <vertAlign val="subscript"/>
        <sz val="11"/>
        <rFont val="Times New Roman"/>
        <family val="1"/>
      </rPr>
      <t>2</t>
    </r>
    <r>
      <rPr>
        <b/>
        <i/>
        <sz val="11"/>
        <rFont val="Times New Roman"/>
        <family val="1"/>
      </rPr>
      <t>O</t>
    </r>
    <r>
      <rPr>
        <b/>
        <i/>
        <vertAlign val="subscript"/>
        <sz val="11"/>
        <rFont val="Times New Roman"/>
        <family val="1"/>
      </rPr>
      <t>3</t>
    </r>
  </si>
  <si>
    <t>(Ban hành kèm theo Quyết định số           /2025/QĐ-UBND ngày         tháng        năm 2025 của Ủy ban nhân dân tỉnh Khánh Hòa)</t>
  </si>
  <si>
    <t>Chênh lệch</t>
  </si>
  <si>
    <t>Đá cấp phối loại 1</t>
  </si>
  <si>
    <t>Đá cấp phối loại 1 (tiêu chuẩn)</t>
  </si>
  <si>
    <t>Đá cấp phối loại 2</t>
  </si>
  <si>
    <t>Đá cấp phối loại 2 (Tiêu chuẩn)</t>
  </si>
  <si>
    <t>Đá đơn: kích thước ≤ (20x20x25)cm</t>
  </si>
  <si>
    <t>II80401</t>
  </si>
  <si>
    <t>II80501</t>
  </si>
  <si>
    <t>Chênh lệch/ Ghi chú</t>
  </si>
  <si>
    <r>
      <t>m</t>
    </r>
    <r>
      <rPr>
        <vertAlign val="superscript"/>
        <sz val="11"/>
        <rFont val="Times New Roman"/>
        <family val="1"/>
      </rPr>
      <t>3</t>
    </r>
  </si>
  <si>
    <r>
      <t xml:space="preserve">Ghi chú: </t>
    </r>
    <r>
      <rPr>
        <sz val="13"/>
        <rFont val="Times New Roman"/>
        <family val="1"/>
      </rPr>
      <t>(1): Chưa quy định khung giá của Bộ Tài chính do chưa phát sinh</t>
    </r>
  </si>
  <si>
    <t>Đá granit thành phẩm màu tím, trắng (quy định độ dày ≤ 3cm)</t>
  </si>
  <si>
    <t>Đá granit thành phẩm màu khác (quy định độ dày ≤ 3cm)</t>
  </si>
  <si>
    <t>Đá gabro, diorit thành phẩm (quy định độ dày ≤ 3cm)</t>
  </si>
  <si>
    <t>NT không quy định</t>
  </si>
  <si>
    <r>
      <t>Ste = 0,7m</t>
    </r>
    <r>
      <rPr>
        <vertAlign val="superscript"/>
        <sz val="11"/>
        <rFont val="Times New Roman"/>
        <family val="1"/>
      </rPr>
      <t>3</t>
    </r>
  </si>
  <si>
    <t>Sản lượng sản phẩm tài nguyên hoặc sản phẩm công nghiệp</t>
  </si>
  <si>
    <r>
      <t>Khí CO</t>
    </r>
    <r>
      <rPr>
        <vertAlign val="subscript"/>
        <sz val="11"/>
        <rFont val="Times New Roman"/>
        <family val="1"/>
      </rPr>
      <t>2</t>
    </r>
    <r>
      <rPr>
        <sz val="11"/>
        <rFont val="Times New Roman"/>
        <family val="1"/>
      </rPr>
      <t xml:space="preserve"> thu hồi từ nước khoáng thiên nhiên</t>
    </r>
  </si>
  <si>
    <t>Quặng Manhetit (có từ tính)</t>
  </si>
  <si>
    <t>Quặng Manhetit có hàm lượng Fe&lt;30%</t>
  </si>
  <si>
    <t>Quặng Manhetit có hàm lượng 30%≤Fe&lt;40%</t>
  </si>
  <si>
    <t>Quặng Manhetit có hàm lượng 40%≤Fe&lt;50%</t>
  </si>
  <si>
    <t>Quặng Manhetit có hàm lượng 50%≤Fe&lt;60%</t>
  </si>
  <si>
    <t>Quặng Manhetit có hàm lượng Fe≥60%</t>
  </si>
  <si>
    <t>Quặng limonit có hàm lượng Fe≤30%</t>
  </si>
  <si>
    <t>Quặng limonit có hàm lượng 30%&lt;Fe≤40%</t>
  </si>
  <si>
    <t>Quặng limonit có hàm lượng 40%&lt;Fe≤50%</t>
  </si>
  <si>
    <t>Quặng limonit có hàm lượng 50%&lt;Fe≤60%</t>
  </si>
  <si>
    <t>Quặng limonit có hàm lượng Fe&gt;60%</t>
  </si>
  <si>
    <t>Quặng mangan có hàm lượng Mn≤20%</t>
  </si>
  <si>
    <t>Quặng mangan có hàm lượng 20%&lt;Mn≤25%</t>
  </si>
  <si>
    <t>Quặng mangan có hàm lượng 25%&lt;Mn≤30%</t>
  </si>
  <si>
    <t>Quặng mangan có hàm lượng 30%&lt;Mn≤35%</t>
  </si>
  <si>
    <t>Quặng mangan có hàm lượng 35%&lt;Mn≤40%</t>
  </si>
  <si>
    <t>Quặng mangan có hàm lượng Mn&gt;40%</t>
  </si>
  <si>
    <t>Quặng vàng có hàm lượng Au&lt;2 gram/tấn</t>
  </si>
  <si>
    <t>Quặng vàng có hàm lượng 2≤Au&lt;3 gram/tấn</t>
  </si>
  <si>
    <t>Quặng vàng có hàm lượng 3≤Au&lt;4 gram/tấn</t>
  </si>
  <si>
    <t>Quặng vàng có hàm lượng 4≤Au&lt;5 gram/tấn</t>
  </si>
  <si>
    <t>Quặng vàng có hàm lượng 5≤Au&lt;6 gram/tấn</t>
  </si>
  <si>
    <t>Quặng vàng có hàm lượng 6≤Au&lt;7 gram/tấn</t>
  </si>
  <si>
    <t>Quặng vàng có hàm lượng 7≤Au&lt;8 gram/tấn</t>
  </si>
  <si>
    <t>Quặng vàng có hàm lượng Au≥8 gram/tấn</t>
  </si>
  <si>
    <t>Tinh quặng vàng có hàm lượng 82&lt;Au≤240 gram/tấn</t>
  </si>
  <si>
    <t>Tinh quặng vàng có hàm lượng Au&gt;240 gram/tấn</t>
  </si>
  <si>
    <t>Quặng antimoan có hàm lượng 5%&lt;Sb≤10%</t>
  </si>
  <si>
    <t>Quặng antimon có hàm lượng 10%&lt;Sb≤15%</t>
  </si>
  <si>
    <t>Quăng antimon có hàm lượng 15%&lt;Sb≤20%</t>
  </si>
  <si>
    <t>Quăng antimon có hàm lượng Sb&gt;20%</t>
  </si>
  <si>
    <t>Tinh quặng chì có hàm lượng Pb&lt;50%</t>
  </si>
  <si>
    <t>Tinh quặng chì có hàm lượng Pb≥50%</t>
  </si>
  <si>
    <t>Tinh quặng kẽm có hàm lượng Zn&lt;50%</t>
  </si>
  <si>
    <t>Tinh quặng kẽm có hàm lượng Zn≥50%</t>
  </si>
  <si>
    <t>Quặng đồng có hàm lượng Cu&lt;0,5%</t>
  </si>
  <si>
    <t>Quặng đồng có hàm lượng 0,5%≤Cu &lt;1%</t>
  </si>
  <si>
    <t>Quặng đồng có hàm lượng 1%≤Cu&lt;2%</t>
  </si>
  <si>
    <t>Quặng đồng có hàm lượng 2%≤Cu&lt;3%</t>
  </si>
  <si>
    <t>Quặng đồng có hàm lượng 3%≤Cu&lt;4%</t>
  </si>
  <si>
    <t>Quặng đồng có hàm lượng 4%≤Cu&lt;5%</t>
  </si>
  <si>
    <t>Quặng đồng có hàm lượng Cu≥5%</t>
  </si>
  <si>
    <t>Tinh quặng đồng có hàm lượng Cu&lt;20%</t>
  </si>
  <si>
    <t>Tinh quặng đồng có hàm lượng Cu ≥20% (trừ sản phẩm công nghiệp)</t>
  </si>
  <si>
    <t>Quặng niken có hàm lượng Ni&lt;0,5%</t>
  </si>
  <si>
    <t>Quặng niken có hàm lượng 0,5 ≤Ni &lt;0,75%</t>
  </si>
  <si>
    <t>Quặng niken có hàm lượng 0,75 ≤Ni &lt;1%</t>
  </si>
  <si>
    <t>Quặng niken có hàm lượng 1≤Ni &lt;1,25%</t>
  </si>
  <si>
    <t>Quặng niken có hàm lượng 1,25 ≤ Ni &lt;1,5%</t>
  </si>
  <si>
    <t>Quặng niken có hàm lượng 1,5 ≤Ni &lt;1,75%</t>
  </si>
  <si>
    <r>
      <t>Quặng gốc titan có hàm lượng TiO</t>
    </r>
    <r>
      <rPr>
        <vertAlign val="subscript"/>
        <sz val="11"/>
        <rFont val="Times New Roman"/>
        <family val="1"/>
      </rPr>
      <t>2</t>
    </r>
    <r>
      <rPr>
        <sz val="11"/>
        <rFont val="Times New Roman"/>
        <family val="1"/>
      </rPr>
      <t>≤10%</t>
    </r>
  </si>
  <si>
    <r>
      <t>Quặng gốc titan có hàm lượng 10%&lt;TiO</t>
    </r>
    <r>
      <rPr>
        <vertAlign val="subscript"/>
        <sz val="11"/>
        <rFont val="Times New Roman"/>
        <family val="1"/>
      </rPr>
      <t>2</t>
    </r>
    <r>
      <rPr>
        <sz val="11"/>
        <rFont val="Times New Roman"/>
        <family val="1"/>
      </rPr>
      <t>≤15%</t>
    </r>
  </si>
  <si>
    <r>
      <t>Quặng gốc titan có hàm lượng 15%&lt;TiO</t>
    </r>
    <r>
      <rPr>
        <vertAlign val="subscript"/>
        <sz val="11"/>
        <rFont val="Times New Roman"/>
        <family val="1"/>
      </rPr>
      <t>2</t>
    </r>
    <r>
      <rPr>
        <sz val="11"/>
        <rFont val="Times New Roman"/>
        <family val="1"/>
      </rPr>
      <t>≤20%</t>
    </r>
  </si>
  <si>
    <r>
      <t>Quặng gốc titan có hàm lượng TiO</t>
    </r>
    <r>
      <rPr>
        <vertAlign val="subscript"/>
        <sz val="11"/>
        <rFont val="Times New Roman"/>
        <family val="1"/>
      </rPr>
      <t>2</t>
    </r>
    <r>
      <rPr>
        <sz val="11"/>
        <rFont val="Times New Roman"/>
        <family val="1"/>
      </rPr>
      <t>&gt;20%</t>
    </r>
  </si>
  <si>
    <r>
      <t>Quặng Zircon có hàm lượng ZrO</t>
    </r>
    <r>
      <rPr>
        <vertAlign val="subscript"/>
        <sz val="11"/>
        <rFont val="Times New Roman"/>
        <family val="1"/>
      </rPr>
      <t>2</t>
    </r>
    <r>
      <rPr>
        <sz val="11"/>
        <rFont val="Times New Roman"/>
        <family val="1"/>
      </rPr>
      <t>&lt;65%</t>
    </r>
  </si>
  <si>
    <r>
      <t>Quặng đất hiếm có hàm lượng TR</t>
    </r>
    <r>
      <rPr>
        <b/>
        <i/>
        <vertAlign val="subscript"/>
        <sz val="11"/>
        <rFont val="Times New Roman"/>
        <family val="1"/>
      </rPr>
      <t>2</t>
    </r>
    <r>
      <rPr>
        <b/>
        <i/>
        <sz val="11"/>
        <rFont val="Times New Roman"/>
        <family val="1"/>
      </rPr>
      <t>O</t>
    </r>
    <r>
      <rPr>
        <b/>
        <i/>
        <vertAlign val="subscript"/>
        <sz val="11"/>
        <rFont val="Times New Roman"/>
        <family val="1"/>
      </rPr>
      <t>3</t>
    </r>
    <r>
      <rPr>
        <b/>
        <i/>
        <sz val="11"/>
        <rFont val="Times New Roman"/>
        <family val="1"/>
      </rPr>
      <t>≤1%</t>
    </r>
  </si>
  <si>
    <r>
      <t>Quặng đất hiếm có hàm lượng 1%&lt;TR</t>
    </r>
    <r>
      <rPr>
        <b/>
        <i/>
        <vertAlign val="subscript"/>
        <sz val="11"/>
        <rFont val="Times New Roman"/>
        <family val="1"/>
      </rPr>
      <t>2</t>
    </r>
    <r>
      <rPr>
        <b/>
        <i/>
        <sz val="11"/>
        <rFont val="Times New Roman"/>
        <family val="1"/>
      </rPr>
      <t>O</t>
    </r>
    <r>
      <rPr>
        <b/>
        <i/>
        <vertAlign val="subscript"/>
        <sz val="11"/>
        <rFont val="Times New Roman"/>
        <family val="1"/>
      </rPr>
      <t>3</t>
    </r>
    <r>
      <rPr>
        <b/>
        <i/>
        <sz val="11"/>
        <rFont val="Times New Roman"/>
        <family val="1"/>
      </rPr>
      <t>≤2%</t>
    </r>
  </si>
  <si>
    <r>
      <t>Quặng thiếc gốc có hàm lượng 0,2%&lt;SnO</t>
    </r>
    <r>
      <rPr>
        <vertAlign val="subscript"/>
        <sz val="11"/>
        <rFont val="Times New Roman"/>
        <family val="1"/>
      </rPr>
      <t>2</t>
    </r>
    <r>
      <rPr>
        <sz val="11"/>
        <rFont val="Times New Roman"/>
        <family val="1"/>
      </rPr>
      <t xml:space="preserve"> ≤0,4%</t>
    </r>
  </si>
  <si>
    <r>
      <t>Quặng thiếc gốc có hàm lượng 0,4%&lt;SnO</t>
    </r>
    <r>
      <rPr>
        <vertAlign val="subscript"/>
        <sz val="11"/>
        <rFont val="Times New Roman"/>
        <family val="1"/>
      </rPr>
      <t>2</t>
    </r>
    <r>
      <rPr>
        <sz val="11"/>
        <rFont val="Times New Roman"/>
        <family val="1"/>
      </rPr>
      <t>≤0,6%</t>
    </r>
  </si>
  <si>
    <r>
      <t>Quặng thiếc gốc có hàm lượng 0,6%&lt;SnO</t>
    </r>
    <r>
      <rPr>
        <vertAlign val="subscript"/>
        <sz val="11"/>
        <rFont val="Times New Roman"/>
        <family val="1"/>
      </rPr>
      <t>2</t>
    </r>
    <r>
      <rPr>
        <sz val="11"/>
        <rFont val="Times New Roman"/>
        <family val="1"/>
      </rPr>
      <t>≤0,8%</t>
    </r>
  </si>
  <si>
    <r>
      <t>Quặng thiếc gốc có hàm lượng 0,8%&lt;SnO</t>
    </r>
    <r>
      <rPr>
        <vertAlign val="subscript"/>
        <sz val="11"/>
        <rFont val="Times New Roman"/>
        <family val="1"/>
      </rPr>
      <t>2</t>
    </r>
    <r>
      <rPr>
        <sz val="11"/>
        <rFont val="Times New Roman"/>
        <family val="1"/>
      </rPr>
      <t xml:space="preserve"> ≤1%</t>
    </r>
  </si>
  <si>
    <r>
      <t>Quặng thiếc gốc có hàm lượng SnO</t>
    </r>
    <r>
      <rPr>
        <vertAlign val="subscript"/>
        <sz val="11"/>
        <rFont val="Times New Roman"/>
        <family val="1"/>
      </rPr>
      <t>2</t>
    </r>
    <r>
      <rPr>
        <sz val="11"/>
        <rFont val="Times New Roman"/>
        <family val="1"/>
      </rPr>
      <t>&gt;1%</t>
    </r>
  </si>
  <si>
    <r>
      <t>Tinh quặng thiếc có hàm lượng SnO</t>
    </r>
    <r>
      <rPr>
        <vertAlign val="subscript"/>
        <sz val="11"/>
        <rFont val="Times New Roman"/>
        <family val="1"/>
      </rPr>
      <t>2</t>
    </r>
    <r>
      <rPr>
        <sz val="11"/>
        <rFont val="Times New Roman"/>
        <family val="1"/>
      </rPr>
      <t>≥ 70% (sa khoáng, quặng gốc)</t>
    </r>
  </si>
  <si>
    <r>
      <t>Quặng wolfram có hàm lượng 0,1%&lt;WO</t>
    </r>
    <r>
      <rPr>
        <vertAlign val="subscript"/>
        <sz val="11"/>
        <rFont val="Times New Roman"/>
        <family val="1"/>
      </rPr>
      <t>3</t>
    </r>
    <r>
      <rPr>
        <sz val="11"/>
        <rFont val="Times New Roman"/>
        <family val="1"/>
      </rPr>
      <t xml:space="preserve"> ≤0,3%</t>
    </r>
  </si>
  <si>
    <r>
      <t>Quặng wolfram có hàm lượng 0,3%&lt;WO</t>
    </r>
    <r>
      <rPr>
        <vertAlign val="subscript"/>
        <sz val="11"/>
        <rFont val="Times New Roman"/>
        <family val="1"/>
      </rPr>
      <t>3</t>
    </r>
    <r>
      <rPr>
        <sz val="11"/>
        <rFont val="Times New Roman"/>
        <family val="1"/>
      </rPr>
      <t xml:space="preserve"> ≤0,5%</t>
    </r>
  </si>
  <si>
    <r>
      <t>Quặng wolfram có hàm lượng 0,5%&lt;WO</t>
    </r>
    <r>
      <rPr>
        <vertAlign val="subscript"/>
        <sz val="11"/>
        <rFont val="Times New Roman"/>
        <family val="1"/>
      </rPr>
      <t>3</t>
    </r>
    <r>
      <rPr>
        <sz val="11"/>
        <rFont val="Times New Roman"/>
        <family val="1"/>
      </rPr>
      <t xml:space="preserve"> ≤0,7%</t>
    </r>
  </si>
  <si>
    <r>
      <t>Quặng wolfram có hàm lượng 0,7%&lt;WO</t>
    </r>
    <r>
      <rPr>
        <vertAlign val="subscript"/>
        <sz val="11"/>
        <rFont val="Times New Roman"/>
        <family val="1"/>
      </rPr>
      <t>3</t>
    </r>
    <r>
      <rPr>
        <sz val="11"/>
        <rFont val="Times New Roman"/>
        <family val="1"/>
      </rPr>
      <t xml:space="preserve"> ≤1%</t>
    </r>
  </si>
  <si>
    <r>
      <t>Quặng wolfram có hàm lượng WO</t>
    </r>
    <r>
      <rPr>
        <vertAlign val="subscript"/>
        <sz val="11"/>
        <rFont val="Times New Roman"/>
        <family val="1"/>
      </rPr>
      <t>3</t>
    </r>
    <r>
      <rPr>
        <sz val="11"/>
        <rFont val="Times New Roman"/>
        <family val="1"/>
      </rPr>
      <t>&gt;1%</t>
    </r>
  </si>
  <si>
    <t>Than mỡ có độ tro khô Ak≤40%</t>
  </si>
  <si>
    <t>Than mỡ có độ tro khô Ak&gt;40%</t>
  </si>
  <si>
    <t>Berin, mã não có màu xanh da trời, xanh nước biển, sáng ngọc</t>
  </si>
  <si>
    <t>Fluorit có màu xanh da trời, tím, xanh Cửu long</t>
  </si>
  <si>
    <t>Granat có màu đỏ đậm, đỏ nâu, nâu, làm tranh đá quý, bột mài kích thước nhỏ hơn 2,5mm</t>
  </si>
  <si>
    <t>Granat có màu đỏ đậm, đỏ nâu, nâu trang sức bán quý hoặc có kích thước từ 2,5mm trở lên</t>
  </si>
  <si>
    <r>
      <t>Đất san lấp năm 2021 là 60.000 đ/m</t>
    </r>
    <r>
      <rPr>
        <i/>
        <vertAlign val="superscript"/>
        <sz val="10"/>
        <color rgb="FFC00000"/>
        <rFont val="Times New Roman"/>
        <family val="1"/>
      </rPr>
      <t>3</t>
    </r>
    <r>
      <rPr>
        <i/>
        <sz val="10"/>
        <color rgb="FFC00000"/>
        <rFont val="Times New Roman"/>
        <family val="1"/>
      </rPr>
      <t>. Năm 2022, chi tiết đất san lấp thành 2 loại và giảm giá</t>
    </r>
  </si>
  <si>
    <t>II241202</t>
  </si>
  <si>
    <t>II241203</t>
  </si>
  <si>
    <t xml:space="preserve">Ghi chú: Có 3 doanh nghiệp thống nhất gồm </t>
  </si>
  <si>
    <r>
      <t>m</t>
    </r>
    <r>
      <rPr>
        <vertAlign val="superscript"/>
        <sz val="10"/>
        <rFont val="Times New Roman"/>
        <family val="1"/>
      </rPr>
      <t>3</t>
    </r>
  </si>
  <si>
    <r>
      <t>Đá khối để xẻ có diện tích bề mặt dưới 0,1 m</t>
    </r>
    <r>
      <rPr>
        <vertAlign val="superscript"/>
        <sz val="10"/>
        <rFont val="Times New Roman"/>
        <family val="1"/>
      </rPr>
      <t>2</t>
    </r>
  </si>
  <si>
    <r>
      <t>Đá khối đế xẻ có diện tích bề mặt từ 0,1m</t>
    </r>
    <r>
      <rPr>
        <vertAlign val="superscript"/>
        <sz val="10"/>
        <rFont val="Times New Roman"/>
        <family val="1"/>
      </rPr>
      <t>2</t>
    </r>
    <r>
      <rPr>
        <sz val="10"/>
        <rFont val="Times New Roman"/>
        <family val="1"/>
      </rPr>
      <t xml:space="preserve"> đến dưới 0,3m</t>
    </r>
    <r>
      <rPr>
        <vertAlign val="superscript"/>
        <sz val="10"/>
        <rFont val="Times New Roman"/>
        <family val="1"/>
      </rPr>
      <t>2</t>
    </r>
  </si>
  <si>
    <r>
      <t>Đá khối để xẻ có diện tích bề mặt từ 0,3m</t>
    </r>
    <r>
      <rPr>
        <vertAlign val="superscript"/>
        <sz val="10"/>
        <rFont val="Times New Roman"/>
        <family val="1"/>
      </rPr>
      <t>2</t>
    </r>
    <r>
      <rPr>
        <sz val="10"/>
        <rFont val="Times New Roman"/>
        <family val="1"/>
      </rPr>
      <t xml:space="preserve"> đến dưới 0,6 m</t>
    </r>
    <r>
      <rPr>
        <vertAlign val="superscript"/>
        <sz val="10"/>
        <rFont val="Times New Roman"/>
        <family val="1"/>
      </rPr>
      <t>2</t>
    </r>
  </si>
  <si>
    <r>
      <t>Đá khối để xẻ có diện tích bề mặt từ 0,6m</t>
    </r>
    <r>
      <rPr>
        <vertAlign val="superscript"/>
        <sz val="10"/>
        <rFont val="Times New Roman"/>
        <family val="1"/>
      </rPr>
      <t>2</t>
    </r>
    <r>
      <rPr>
        <sz val="10"/>
        <rFont val="Times New Roman"/>
        <family val="1"/>
      </rPr>
      <t xml:space="preserve"> đến dưới 01m</t>
    </r>
    <r>
      <rPr>
        <vertAlign val="superscript"/>
        <sz val="10"/>
        <rFont val="Times New Roman"/>
        <family val="1"/>
      </rPr>
      <t>2</t>
    </r>
  </si>
  <si>
    <r>
      <t>Đá khối để xẻ có diện tích bề mặt từ 01 m</t>
    </r>
    <r>
      <rPr>
        <vertAlign val="superscript"/>
        <sz val="10"/>
        <rFont val="Times New Roman"/>
        <family val="1"/>
      </rPr>
      <t>2</t>
    </r>
    <r>
      <rPr>
        <sz val="10"/>
        <rFont val="Times New Roman"/>
        <family val="1"/>
      </rPr>
      <t xml:space="preserve"> trở lên</t>
    </r>
  </si>
  <si>
    <r>
      <t>Đá mỹ nghệ có độ nguyên khối dưới 0,4 m</t>
    </r>
    <r>
      <rPr>
        <vertAlign val="superscript"/>
        <sz val="10"/>
        <rFont val="Times New Roman"/>
        <family val="1"/>
      </rPr>
      <t>3</t>
    </r>
  </si>
  <si>
    <r>
      <t>Đá mỹ nghệ có độ nguyên khối đến từ 0,4 m</t>
    </r>
    <r>
      <rPr>
        <vertAlign val="superscript"/>
        <sz val="10"/>
        <rFont val="Times New Roman"/>
        <family val="1"/>
      </rPr>
      <t>3</t>
    </r>
    <r>
      <rPr>
        <sz val="10"/>
        <rFont val="Times New Roman"/>
        <family val="1"/>
      </rPr>
      <t xml:space="preserve"> đến dưới  1 m</t>
    </r>
    <r>
      <rPr>
        <vertAlign val="superscript"/>
        <sz val="10"/>
        <rFont val="Times New Roman"/>
        <family val="1"/>
      </rPr>
      <t>3</t>
    </r>
  </si>
  <si>
    <r>
      <t>Đá mỹ nghệ có độ nguyên khối từ 1 m</t>
    </r>
    <r>
      <rPr>
        <vertAlign val="superscript"/>
        <sz val="10"/>
        <rFont val="Times New Roman"/>
        <family val="1"/>
      </rPr>
      <t>3</t>
    </r>
    <r>
      <rPr>
        <sz val="10"/>
        <rFont val="Times New Roman"/>
        <family val="1"/>
      </rPr>
      <t xml:space="preserve"> đến dưới 3 m</t>
    </r>
    <r>
      <rPr>
        <vertAlign val="superscript"/>
        <sz val="10"/>
        <rFont val="Times New Roman"/>
        <family val="1"/>
      </rPr>
      <t>3</t>
    </r>
  </si>
  <si>
    <r>
      <t>Đá mỹ nghệ có độ nguyên khối từ 3m</t>
    </r>
    <r>
      <rPr>
        <vertAlign val="superscript"/>
        <sz val="10"/>
        <rFont val="Times New Roman"/>
        <family val="1"/>
      </rPr>
      <t>3</t>
    </r>
    <r>
      <rPr>
        <sz val="10"/>
        <rFont val="Times New Roman"/>
        <family val="1"/>
      </rPr>
      <t xml:space="preserve"> trở lên</t>
    </r>
  </si>
  <si>
    <r>
      <t>Đá đôi: (20x20x40)cm &lt; kích thước &lt; 0,4m</t>
    </r>
    <r>
      <rPr>
        <vertAlign val="superscript"/>
        <sz val="10"/>
        <rFont val="Times New Roman"/>
        <family val="1"/>
      </rPr>
      <t>3</t>
    </r>
    <r>
      <rPr>
        <sz val="10"/>
        <rFont val="Times New Roman"/>
        <family val="1"/>
      </rPr>
      <t xml:space="preserve"> (Từ ≥ 0,4m</t>
    </r>
    <r>
      <rPr>
        <vertAlign val="superscript"/>
        <sz val="10"/>
        <rFont val="Times New Roman"/>
        <family val="1"/>
      </rPr>
      <t>3</t>
    </r>
    <r>
      <rPr>
        <sz val="10"/>
        <rFont val="Times New Roman"/>
        <family val="1"/>
      </rPr>
      <t xml:space="preserve"> tính theo đá granite)</t>
    </r>
  </si>
  <si>
    <r>
      <t>Đá hoa trắng kích thước ≥ 0,4 m</t>
    </r>
    <r>
      <rPr>
        <b/>
        <i/>
        <vertAlign val="superscript"/>
        <sz val="10"/>
        <rFont val="Times New Roman"/>
        <family val="1"/>
      </rPr>
      <t>3</t>
    </r>
    <r>
      <rPr>
        <b/>
        <i/>
        <sz val="10"/>
        <rFont val="Times New Roman"/>
        <family val="1"/>
      </rPr>
      <t xml:space="preserve"> sau khai thác chưa phân loại màu sắc, chất lượng</t>
    </r>
  </si>
  <si>
    <r>
      <t>Đá hoa trắng dạng khối (≥ 0,4m</t>
    </r>
    <r>
      <rPr>
        <b/>
        <i/>
        <vertAlign val="superscript"/>
        <sz val="10"/>
        <rFont val="Times New Roman"/>
        <family val="1"/>
      </rPr>
      <t>3</t>
    </r>
    <r>
      <rPr>
        <b/>
        <i/>
        <sz val="10"/>
        <rFont val="Times New Roman"/>
        <family val="1"/>
      </rPr>
      <t>) để xẻ làm ốp lát</t>
    </r>
  </si>
  <si>
    <r>
      <t>Đá hoa trắng dạng khối (&lt;0,4m</t>
    </r>
    <r>
      <rPr>
        <b/>
        <i/>
        <vertAlign val="superscript"/>
        <sz val="10"/>
        <rFont val="Times New Roman"/>
        <family val="1"/>
      </rPr>
      <t>3</t>
    </r>
    <r>
      <rPr>
        <b/>
        <i/>
        <sz val="10"/>
        <rFont val="Times New Roman"/>
        <family val="1"/>
      </rPr>
      <t>) để xẻ làm ốp lát</t>
    </r>
  </si>
  <si>
    <r>
      <t>Đá hoa trắng &lt;0,4 m</t>
    </r>
    <r>
      <rPr>
        <b/>
        <i/>
        <vertAlign val="superscript"/>
        <sz val="10"/>
        <rFont val="Times New Roman"/>
        <family val="1"/>
      </rPr>
      <t>3</t>
    </r>
    <r>
      <rPr>
        <b/>
        <i/>
        <sz val="10"/>
        <rFont val="Times New Roman"/>
        <family val="1"/>
      </rPr>
      <t xml:space="preserve"> để chế tác mỹ nghệ</t>
    </r>
  </si>
  <si>
    <r>
      <t>m</t>
    </r>
    <r>
      <rPr>
        <b/>
        <i/>
        <vertAlign val="superscript"/>
        <sz val="10"/>
        <rFont val="Times New Roman"/>
        <family val="1"/>
      </rPr>
      <t>3</t>
    </r>
  </si>
  <si>
    <r>
      <t>m</t>
    </r>
    <r>
      <rPr>
        <vertAlign val="superscript"/>
        <sz val="10"/>
        <rFont val="Times New Roman"/>
        <family val="1"/>
      </rPr>
      <t>2</t>
    </r>
  </si>
  <si>
    <r>
      <t>Đá khối dùng để xẻ tính theo sản phẩm có diện tích bề mặt dưới 0,3m</t>
    </r>
    <r>
      <rPr>
        <vertAlign val="superscript"/>
        <sz val="10"/>
        <rFont val="Times New Roman"/>
        <family val="1"/>
      </rPr>
      <t>2</t>
    </r>
  </si>
  <si>
    <r>
      <t>Đá khối dùng để xẻ tính theo sản phẩm có diện tích bề mặt từ 0,3m</t>
    </r>
    <r>
      <rPr>
        <vertAlign val="superscript"/>
        <sz val="10"/>
        <rFont val="Times New Roman"/>
        <family val="1"/>
      </rPr>
      <t>2</t>
    </r>
    <r>
      <rPr>
        <sz val="10"/>
        <rFont val="Times New Roman"/>
        <family val="1"/>
      </rPr>
      <t xml:space="preserve"> đến dưới 0,6m</t>
    </r>
    <r>
      <rPr>
        <vertAlign val="superscript"/>
        <sz val="10"/>
        <rFont val="Times New Roman"/>
        <family val="1"/>
      </rPr>
      <t>2</t>
    </r>
  </si>
  <si>
    <r>
      <t>Đá khối dùng để xẻ tính theo sản phẩm có diện tích bề mặt từ 0,6m</t>
    </r>
    <r>
      <rPr>
        <vertAlign val="superscript"/>
        <sz val="10"/>
        <rFont val="Times New Roman"/>
        <family val="1"/>
      </rPr>
      <t>2</t>
    </r>
    <r>
      <rPr>
        <sz val="10"/>
        <rFont val="Times New Roman"/>
        <family val="1"/>
      </rPr>
      <t xml:space="preserve"> đến dưới 1m</t>
    </r>
    <r>
      <rPr>
        <vertAlign val="superscript"/>
        <sz val="10"/>
        <rFont val="Times New Roman"/>
        <family val="1"/>
      </rPr>
      <t>2</t>
    </r>
  </si>
  <si>
    <r>
      <t>Đá khối dùng để xẻ tính theo sản phẩm có diện tích bề mặt từ 1m</t>
    </r>
    <r>
      <rPr>
        <vertAlign val="superscript"/>
        <sz val="10"/>
        <rFont val="Times New Roman"/>
        <family val="1"/>
      </rPr>
      <t>2</t>
    </r>
    <r>
      <rPr>
        <sz val="10"/>
        <rFont val="Times New Roman"/>
        <family val="1"/>
      </rPr>
      <t xml:space="preserve"> trở lên</t>
    </r>
  </si>
  <si>
    <r>
      <t>Pyrophylit có hàm lượng 25%&lt;Al</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≤30%</t>
    </r>
  </si>
  <si>
    <r>
      <t>Pyrophylit có hàm lượng 30%&lt;Al</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≤33%</t>
    </r>
  </si>
  <si>
    <r>
      <t>Pyrophylit có hàm lượng Al</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&gt;33%</t>
    </r>
  </si>
  <si>
    <r>
      <t>Quặng Phosphorite có hàm lượng 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 xml:space="preserve"> &lt; 20%</t>
    </r>
  </si>
  <si>
    <r>
      <t>Quặng Phosphorite có hàm lượng 20% ≤ 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 xml:space="preserve"> &lt; 30%</t>
    </r>
  </si>
  <si>
    <r>
      <t>Quặng Phosphorite có hàm lượng 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 xml:space="preserve"> ≥ 30%</t>
    </r>
  </si>
  <si>
    <r>
      <t>Quặng Barit khai thác hàm lượng BaSO</t>
    </r>
    <r>
      <rPr>
        <vertAlign val="subscript"/>
        <sz val="10"/>
        <rFont val="Times New Roman"/>
        <family val="1"/>
      </rPr>
      <t xml:space="preserve">4 </t>
    </r>
    <r>
      <rPr>
        <sz val="10"/>
        <rFont val="Times New Roman"/>
        <family val="1"/>
      </rPr>
      <t>&lt; 20%</t>
    </r>
  </si>
  <si>
    <r>
      <t>Quặng Barit khai thác hàm lượng 20% ≤ BaSO</t>
    </r>
    <r>
      <rPr>
        <vertAlign val="subscript"/>
        <sz val="10"/>
        <rFont val="Times New Roman"/>
        <family val="1"/>
      </rPr>
      <t>4</t>
    </r>
    <r>
      <rPr>
        <sz val="10"/>
        <rFont val="Times New Roman"/>
        <family val="1"/>
      </rPr>
      <t xml:space="preserve"> &lt; 40%</t>
    </r>
  </si>
  <si>
    <r>
      <t>Quặng Barit khai thác hàm lượng 40% ≤ BaSO</t>
    </r>
    <r>
      <rPr>
        <vertAlign val="subscript"/>
        <sz val="10"/>
        <rFont val="Times New Roman"/>
        <family val="1"/>
      </rPr>
      <t>4</t>
    </r>
    <r>
      <rPr>
        <sz val="10"/>
        <rFont val="Times New Roman"/>
        <family val="1"/>
      </rPr>
      <t xml:space="preserve"> &lt; 60%</t>
    </r>
  </si>
  <si>
    <r>
      <t>Tinh quặng Barit hàm lượng 60% ≤ BaSO</t>
    </r>
    <r>
      <rPr>
        <vertAlign val="subscript"/>
        <sz val="10"/>
        <rFont val="Times New Roman"/>
        <family val="1"/>
      </rPr>
      <t>4</t>
    </r>
    <r>
      <rPr>
        <sz val="10"/>
        <rFont val="Times New Roman"/>
        <family val="1"/>
      </rPr>
      <t xml:space="preserve"> &lt; 70%</t>
    </r>
  </si>
  <si>
    <r>
      <t>Tinh quặng Barit hàm lượng BaSO</t>
    </r>
    <r>
      <rPr>
        <vertAlign val="subscript"/>
        <sz val="10"/>
        <rFont val="Times New Roman"/>
        <family val="1"/>
      </rPr>
      <t>4</t>
    </r>
    <r>
      <rPr>
        <sz val="10"/>
        <rFont val="Times New Roman"/>
        <family val="1"/>
      </rPr>
      <t xml:space="preserve"> ≥ 70%</t>
    </r>
  </si>
  <si>
    <r>
      <t>Quặng Fluorit khai thác hàm lượng CaF</t>
    </r>
    <r>
      <rPr>
        <vertAlign val="subscript"/>
        <sz val="10"/>
        <rFont val="Times New Roman"/>
        <family val="1"/>
      </rPr>
      <t>2</t>
    </r>
    <r>
      <rPr>
        <sz val="10"/>
        <rFont val="Times New Roman"/>
        <family val="1"/>
      </rPr>
      <t xml:space="preserve"> &lt; 20%</t>
    </r>
  </si>
  <si>
    <r>
      <t>Quặng Fluorit khai thác hàm lượng 20% ≤ CaF</t>
    </r>
    <r>
      <rPr>
        <vertAlign val="subscript"/>
        <sz val="10"/>
        <rFont val="Times New Roman"/>
        <family val="1"/>
      </rPr>
      <t xml:space="preserve">2 </t>
    </r>
    <r>
      <rPr>
        <sz val="10"/>
        <rFont val="Times New Roman"/>
        <family val="1"/>
      </rPr>
      <t>&lt; 30%</t>
    </r>
  </si>
  <si>
    <r>
      <t>Quặng Fluorit khai thác hàm lượng 30% ≤ CaF</t>
    </r>
    <r>
      <rPr>
        <vertAlign val="subscript"/>
        <sz val="10"/>
        <rFont val="Times New Roman"/>
        <family val="1"/>
      </rPr>
      <t xml:space="preserve">2 </t>
    </r>
    <r>
      <rPr>
        <sz val="10"/>
        <rFont val="Times New Roman"/>
        <family val="1"/>
      </rPr>
      <t>&lt; 50%</t>
    </r>
  </si>
  <si>
    <r>
      <t>Quặng Fluorit có hàm lượng 50% ≤ CaF</t>
    </r>
    <r>
      <rPr>
        <vertAlign val="subscript"/>
        <sz val="10"/>
        <rFont val="Times New Roman"/>
        <family val="1"/>
      </rPr>
      <t xml:space="preserve">2 </t>
    </r>
    <r>
      <rPr>
        <sz val="10"/>
        <rFont val="Times New Roman"/>
        <family val="1"/>
      </rPr>
      <t>&lt; 70%</t>
    </r>
  </si>
  <si>
    <r>
      <t>Quặng Fluorit có hàm lượng 70% ≤ CaF</t>
    </r>
    <r>
      <rPr>
        <vertAlign val="subscript"/>
        <sz val="10"/>
        <rFont val="Times New Roman"/>
        <family val="1"/>
      </rPr>
      <t>2</t>
    </r>
    <r>
      <rPr>
        <sz val="10"/>
        <rFont val="Times New Roman"/>
        <family val="1"/>
      </rPr>
      <t xml:space="preserve"> &lt; 90%</t>
    </r>
  </si>
  <si>
    <r>
      <t>Đá granite tận dụng không thể sử dụng làm đá ốp lát có kích cỡ trên 0,4 m</t>
    </r>
    <r>
      <rPr>
        <vertAlign val="superscript"/>
        <sz val="10"/>
        <rFont val="Times New Roman"/>
        <family val="1"/>
      </rPr>
      <t>3</t>
    </r>
  </si>
  <si>
    <t>Trước đây KH cũng quy định 100.000 đ/m3 nhưng DN kiến nghị kéo dài nhiều năm và đến năm 2022 giảm giá</t>
  </si>
  <si>
    <t>KH thấp hơn NT 40.000đ/m3; bs đá dăm theo kiến nghị của KTNN</t>
  </si>
  <si>
    <t>NT quy định cao hơn khung giá của Bộ Tài chính</t>
  </si>
  <si>
    <t>NT quy định ĐVT và mức giá ngoài khung giá của Bộ Tài chính</t>
  </si>
  <si>
    <t>II202030303</t>
  </si>
  <si>
    <t>II202030304</t>
  </si>
  <si>
    <t>Các DN của Khánh Hòa kiến nghị quy định chi tiết và giảm giá còn Ninh Thuận quy định chung 1 mức</t>
  </si>
  <si>
    <t>Khánh Hòa quy định chi tiết còn Ninh Thuận quy định chung 1 mức</t>
  </si>
  <si>
    <t>(Kèm theo Công văn số 4979/STC-QLG&amp;CS ngày 31/10/2025 của Sở Tài chính Khánh Hòa)</t>
  </si>
  <si>
    <t>(Kèm theo Công văn số 4979/STC-QLG&amp;CS ngày 31/31/2025 của Sở Tài chính Khánh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</si>
</sst>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0"/>
      <color theme="1"/>
      <name val="Times New Roman"/>
      <family val="1"/>
    </font>
    <font>
      <sz val="11"/>
      <name val="Times New Roman"/>
      <family val="1"/>
    </font>
    <font>
      <sz val="11"/>
      <name val="Calibri"/>
      <family val="2"/>
      <scheme val="minor"/>
    </font>
    <font>
      <b/>
      <sz val="11"/>
      <name val="Times New Roman"/>
      <family val="1"/>
    </font>
    <font>
      <sz val="13"/>
      <name val="Times New Roman"/>
      <family val="1"/>
    </font>
    <font>
      <sz val="10"/>
      <name val="Times New Roman"/>
      <family val="1"/>
    </font>
    <font>
      <b/>
      <sz val="13"/>
      <color theme="1"/>
      <name val="Times New Roman"/>
      <family val="1"/>
    </font>
    <font>
      <i/>
      <sz val="13"/>
      <color theme="1"/>
      <name val="Times New Roman"/>
      <family val="1"/>
    </font>
    <font>
      <b/>
      <sz val="13"/>
      <name val="Times New Roman"/>
      <family val="1"/>
    </font>
    <font>
      <i/>
      <sz val="13"/>
      <name val="Times New Roman"/>
      <family val="1"/>
    </font>
    <font>
      <sz val="13"/>
      <color theme="1"/>
      <name val="Times New Roman"/>
      <family val="1"/>
    </font>
    <font>
      <sz val="13"/>
      <color theme="1"/>
      <name val="Calibri"/>
      <family val="2"/>
      <scheme val="minor"/>
    </font>
    <font>
      <sz val="13"/>
      <name val="Calibri"/>
      <family val="2"/>
      <scheme val="minor"/>
    </font>
    <font>
      <b/>
      <sz val="10"/>
      <name val="Times New Roman"/>
      <family val="1"/>
    </font>
    <font>
      <sz val="12"/>
      <name val="Times New Roman"/>
      <family val="1"/>
    </font>
    <font>
      <i/>
      <sz val="11"/>
      <name val="Times New Roman"/>
      <family val="1"/>
    </font>
    <font>
      <b/>
      <i/>
      <sz val="11"/>
      <name val="Times New Roman"/>
      <family val="1"/>
    </font>
    <font>
      <vertAlign val="superscript"/>
      <sz val="11"/>
      <name val="Times New Roman"/>
      <family val="1"/>
    </font>
    <font>
      <b/>
      <sz val="14"/>
      <name val="Times New Roman"/>
      <family val="1"/>
    </font>
    <font>
      <b/>
      <i/>
      <sz val="13"/>
      <name val="Times New Roman"/>
      <family val="1"/>
    </font>
    <font>
      <b/>
      <i/>
      <sz val="10"/>
      <name val="Times New Roman"/>
      <family val="1"/>
    </font>
    <font>
      <b/>
      <i/>
      <sz val="13"/>
      <name val="Calibri"/>
      <family val="2"/>
      <scheme val="minor"/>
    </font>
    <font>
      <b/>
      <i/>
      <sz val="11"/>
      <name val="Calibri"/>
      <family val="2"/>
      <scheme val="minor"/>
    </font>
    <font>
      <sz val="10"/>
      <color rgb="FFA50021"/>
      <name val="Times New Roman"/>
      <family val="1"/>
    </font>
    <font>
      <b/>
      <sz val="14"/>
      <color theme="1"/>
      <name val="Times New Roman"/>
      <family val="1"/>
    </font>
    <font>
      <b/>
      <i/>
      <sz val="11"/>
      <color theme="1"/>
      <name val="Calibri"/>
      <family val="2"/>
      <scheme val="minor"/>
    </font>
    <font>
      <b/>
      <sz val="11"/>
      <name val="Calibri"/>
      <family val="2"/>
      <scheme val="minor"/>
    </font>
    <font>
      <b/>
      <sz val="11"/>
      <color rgb="FFFF0000"/>
      <name val="Calibri"/>
      <family val="2"/>
      <scheme val="minor"/>
    </font>
    <font>
      <b/>
      <sz val="13.5"/>
      <name val="Times New Roman"/>
      <family val="1"/>
    </font>
    <font>
      <vertAlign val="subscript"/>
      <sz val="11"/>
      <name val="Times New Roman"/>
      <family val="1"/>
    </font>
    <font>
      <b/>
      <i/>
      <vertAlign val="subscript"/>
      <sz val="11"/>
      <name val="Times New Roman"/>
      <family val="1"/>
    </font>
    <font>
      <sz val="11"/>
      <color rgb="FFFF0000"/>
      <name val="Times New Roman"/>
      <family val="1"/>
    </font>
    <font>
      <b/>
      <sz val="10"/>
      <color rgb="FFA50021"/>
      <name val="Times New Roman"/>
      <family val="1"/>
    </font>
    <font>
      <sz val="10"/>
      <name val="Calibri"/>
      <family val="2"/>
      <scheme val="minor"/>
    </font>
    <font>
      <sz val="11"/>
      <color theme="1"/>
      <name val="Times New Roman"/>
      <family val="1"/>
    </font>
    <font>
      <b/>
      <sz val="11"/>
      <color theme="1"/>
      <name val="Times New Roman"/>
      <family val="1"/>
    </font>
    <font>
      <b/>
      <i/>
      <sz val="11"/>
      <color theme="1"/>
      <name val="Times New Roman"/>
      <family val="1"/>
    </font>
    <font>
      <b/>
      <sz val="11"/>
      <color rgb="FFFF0000"/>
      <name val="Times New Roman"/>
      <family val="1"/>
    </font>
    <font>
      <b/>
      <sz val="10"/>
      <color theme="1"/>
      <name val="Times New Roman"/>
      <family val="1"/>
    </font>
    <font>
      <sz val="10"/>
      <color theme="1"/>
      <name val="Calibri"/>
      <family val="2"/>
      <scheme val="minor"/>
    </font>
    <font>
      <i/>
      <sz val="10"/>
      <color rgb="FFC00000"/>
      <name val="Times New Roman"/>
      <family val="1"/>
    </font>
    <font>
      <i/>
      <vertAlign val="superscript"/>
      <sz val="10"/>
      <color rgb="FFC00000"/>
      <name val="Times New Roman"/>
      <family val="1"/>
    </font>
    <font>
      <sz val="10"/>
      <color rgb="FFFF0000"/>
      <name val="Times New Roman"/>
      <family val="1"/>
    </font>
    <font>
      <vertAlign val="superscript"/>
      <sz val="10"/>
      <name val="Times New Roman"/>
      <family val="1"/>
    </font>
    <font>
      <b/>
      <i/>
      <sz val="10"/>
      <color rgb="FFA50021"/>
      <name val="Times New Roman"/>
      <family val="1"/>
    </font>
    <font>
      <b/>
      <i/>
      <vertAlign val="superscript"/>
      <sz val="10"/>
      <name val="Times New Roman"/>
      <family val="1"/>
    </font>
    <font>
      <vertAlign val="subscript"/>
      <sz val="10"/>
      <name val="Times New Roman"/>
      <family val="1"/>
    </font>
    <font>
      <sz val="10"/>
      <color rgb="FFC00000"/>
      <name val="Times New Roman"/>
      <family val="1"/>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FFFF00"/>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201">
    <xf numFmtId="0" fontId="0" fillId="0" borderId="0" xfId="0"/>
    <xf numFmtId="3" fontId="0" fillId="0" borderId="0" xfId="0" applyNumberFormat="1"/>
    <xf numFmtId="0" fontId="3" fillId="0" borderId="0" xfId="0" applyFont="1"/>
    <xf numFmtId="0" fontId="2" fillId="0" borderId="0" xfId="0" applyFont="1"/>
    <xf numFmtId="0" fontId="5" fillId="0" borderId="0" xfId="0" applyFont="1"/>
    <xf numFmtId="0" fontId="6" fillId="0" borderId="0" xfId="0" applyFont="1"/>
    <xf numFmtId="0" fontId="6" fillId="0" borderId="0" xfId="0" quotePrefix="1" applyFont="1" applyAlignment="1">
      <alignment horizontal="right"/>
    </xf>
    <xf numFmtId="3" fontId="6" fillId="0" borderId="0" xfId="0" applyNumberFormat="1" applyFont="1"/>
    <xf numFmtId="0" fontId="6" fillId="0" borderId="1" xfId="0" applyFont="1" applyBorder="1"/>
    <xf numFmtId="3" fontId="2" fillId="0" borderId="0" xfId="0" applyNumberFormat="1" applyFont="1"/>
    <xf numFmtId="0" fontId="6" fillId="0" borderId="0" xfId="0" applyFont="1" applyAlignment="1">
      <alignment horizontal="center" vertical="center" wrapText="1"/>
    </xf>
    <xf numFmtId="0" fontId="12" fillId="0" borderId="0" xfId="0" applyFont="1"/>
    <xf numFmtId="3" fontId="12" fillId="0" borderId="0" xfId="0" applyNumberFormat="1" applyFont="1"/>
    <xf numFmtId="3" fontId="8" fillId="0" borderId="0" xfId="0" applyNumberFormat="1" applyFont="1" applyAlignment="1">
      <alignment horizontal="right" vertical="center"/>
    </xf>
    <xf numFmtId="0" fontId="7" fillId="0" borderId="0" xfId="0" applyFont="1" applyAlignment="1">
      <alignment vertical="center"/>
    </xf>
    <xf numFmtId="0" fontId="7" fillId="0" borderId="0" xfId="0" applyFont="1"/>
    <xf numFmtId="0" fontId="8" fillId="0" borderId="0" xfId="0" applyFont="1"/>
    <xf numFmtId="0" fontId="7" fillId="0" borderId="1" xfId="0" applyFont="1" applyBorder="1" applyAlignment="1">
      <alignment horizontal="center" vertical="center" wrapText="1"/>
    </xf>
    <xf numFmtId="0" fontId="11" fillId="0" borderId="0" xfId="0" applyFont="1"/>
    <xf numFmtId="3" fontId="11" fillId="0" borderId="0" xfId="0" applyNumberFormat="1" applyFont="1"/>
    <xf numFmtId="0" fontId="11" fillId="0" borderId="0" xfId="0" applyFont="1" applyAlignment="1">
      <alignment horizont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3" fontId="10" fillId="0" borderId="0" xfId="0" applyNumberFormat="1" applyFont="1" applyAlignment="1">
      <alignment horizontal="right" vertical="center"/>
    </xf>
    <xf numFmtId="0" fontId="2" fillId="0" borderId="0" xfId="0" applyFont="1" applyAlignment="1">
      <alignment horizontal="center"/>
    </xf>
    <xf numFmtId="3" fontId="5" fillId="0" borderId="0" xfId="0" applyNumberFormat="1" applyFont="1"/>
    <xf numFmtId="0" fontId="5" fillId="0" borderId="0" xfId="0" applyFont="1" applyAlignment="1">
      <alignment horizontal="center"/>
    </xf>
    <xf numFmtId="0" fontId="13" fillId="0" borderId="0" xfId="0" applyFont="1"/>
    <xf numFmtId="3" fontId="6" fillId="0" borderId="0" xfId="0" applyNumberFormat="1" applyFont="1" applyAlignment="1">
      <alignment horizontal="center" vertical="center"/>
    </xf>
    <xf numFmtId="3" fontId="14" fillId="0" borderId="1" xfId="0" applyNumberFormat="1" applyFont="1" applyBorder="1" applyAlignment="1">
      <alignment horizontal="center" vertical="center" wrapText="1"/>
    </xf>
    <xf numFmtId="0" fontId="9" fillId="0" borderId="0" xfId="0" applyFont="1" applyAlignment="1">
      <alignment vertical="center"/>
    </xf>
    <xf numFmtId="3" fontId="6" fillId="0" borderId="0" xfId="0" applyNumberFormat="1" applyFont="1" applyAlignment="1">
      <alignment horizontal="right" vertical="center" wrapText="1"/>
    </xf>
    <xf numFmtId="3" fontId="13" fillId="0" borderId="0" xfId="0" applyNumberFormat="1" applyFont="1"/>
    <xf numFmtId="3" fontId="3" fillId="0" borderId="0" xfId="0" applyNumberFormat="1" applyFont="1"/>
    <xf numFmtId="3" fontId="3" fillId="0" borderId="0" xfId="0" applyNumberFormat="1" applyFont="1" applyAlignment="1">
      <alignment horizontal="center"/>
    </xf>
    <xf numFmtId="3" fontId="9" fillId="0" borderId="0" xfId="0" applyNumberFormat="1" applyFont="1" applyAlignment="1">
      <alignment horizontal="center"/>
    </xf>
    <xf numFmtId="3" fontId="9" fillId="0" borderId="0" xfId="0" applyNumberFormat="1" applyFont="1"/>
    <xf numFmtId="3" fontId="4" fillId="0" borderId="0" xfId="0" applyNumberFormat="1" applyFont="1"/>
    <xf numFmtId="3" fontId="4" fillId="0" borderId="0" xfId="0" applyNumberFormat="1" applyFont="1" applyAlignment="1">
      <alignment horizontal="center"/>
    </xf>
    <xf numFmtId="0" fontId="21" fillId="0" borderId="0" xfId="0" applyFont="1"/>
    <xf numFmtId="0" fontId="20" fillId="0" borderId="0" xfId="0" applyFont="1" applyAlignment="1">
      <alignment horizontal="center"/>
    </xf>
    <xf numFmtId="0" fontId="17" fillId="0" borderId="0" xfId="0" applyFont="1"/>
    <xf numFmtId="0" fontId="22" fillId="0" borderId="0" xfId="0" applyFont="1"/>
    <xf numFmtId="0" fontId="23" fillId="0" borderId="0" xfId="0" applyFont="1"/>
    <xf numFmtId="0" fontId="20" fillId="0" borderId="0" xfId="0" applyFont="1"/>
    <xf numFmtId="3" fontId="24" fillId="0" borderId="0" xfId="0" applyNumberFormat="1" applyFont="1" applyAlignment="1">
      <alignment horizontal="right" vertical="center" wrapText="1"/>
    </xf>
    <xf numFmtId="3" fontId="24" fillId="0" borderId="0" xfId="0" applyNumberFormat="1" applyFont="1"/>
    <xf numFmtId="0" fontId="24" fillId="0" borderId="0" xfId="0" applyFont="1" applyAlignment="1">
      <alignment horizontal="center"/>
    </xf>
    <xf numFmtId="0" fontId="14" fillId="0" borderId="0" xfId="0" applyFont="1"/>
    <xf numFmtId="0" fontId="26" fillId="0" borderId="0" xfId="0" applyFont="1"/>
    <xf numFmtId="0" fontId="27" fillId="0" borderId="0" xfId="0" applyFont="1"/>
    <xf numFmtId="0" fontId="6" fillId="0" borderId="0" xfId="0" applyFont="1" applyAlignment="1">
      <alignment horizontal="center"/>
    </xf>
    <xf numFmtId="3" fontId="6" fillId="0" borderId="0" xfId="0" applyNumberFormat="1" applyFont="1" applyAlignment="1">
      <alignment horizontal="right" vertical="center"/>
    </xf>
    <xf numFmtId="0" fontId="14" fillId="0" borderId="1" xfId="0" applyFont="1" applyBorder="1" applyAlignment="1">
      <alignment horizontal="center" vertical="center" wrapText="1"/>
    </xf>
    <xf numFmtId="0" fontId="28" fillId="0" borderId="0" xfId="0" applyFont="1"/>
    <xf numFmtId="0" fontId="19" fillId="0" borderId="0" xfId="0" applyFont="1" applyAlignment="1">
      <alignment horizontal="center"/>
    </xf>
    <xf numFmtId="0" fontId="19" fillId="0" borderId="0" xfId="0" applyFont="1" applyAlignment="1">
      <alignment horizontal="left"/>
    </xf>
    <xf numFmtId="0" fontId="6" fillId="0" borderId="1" xfId="0" applyFont="1" applyBorder="1" applyAlignment="1">
      <alignment wrapText="1"/>
    </xf>
    <xf numFmtId="3" fontId="2" fillId="0" borderId="1" xfId="0" applyNumberFormat="1" applyFont="1" applyBorder="1" applyAlignment="1">
      <alignment vertical="center"/>
    </xf>
    <xf numFmtId="3" fontId="2" fillId="2" borderId="1" xfId="0" applyNumberFormat="1" applyFont="1" applyFill="1" applyBorder="1" applyAlignment="1">
      <alignment vertical="center"/>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3"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2" fillId="0" borderId="1" xfId="0" applyFont="1" applyBorder="1" applyAlignment="1">
      <alignment horizontal="right" vertical="center" wrapText="1"/>
    </xf>
    <xf numFmtId="3" fontId="2" fillId="2" borderId="1" xfId="0" applyNumberFormat="1" applyFont="1" applyFill="1" applyBorder="1" applyAlignment="1">
      <alignment horizontal="right" vertical="center" wrapText="1"/>
    </xf>
    <xf numFmtId="0" fontId="17" fillId="0" borderId="1" xfId="0" applyFont="1" applyBorder="1"/>
    <xf numFmtId="0" fontId="2" fillId="0" borderId="1" xfId="0" applyFont="1" applyBorder="1"/>
    <xf numFmtId="0" fontId="2" fillId="0" borderId="1" xfId="0" applyFont="1" applyBorder="1" applyAlignment="1">
      <alignment horizontal="center"/>
    </xf>
    <xf numFmtId="3" fontId="21" fillId="0" borderId="0" xfId="0" applyNumberFormat="1" applyFont="1"/>
    <xf numFmtId="0" fontId="17" fillId="0" borderId="1" xfId="0" applyFont="1" applyBorder="1" applyAlignment="1">
      <alignment vertical="center"/>
    </xf>
    <xf numFmtId="0" fontId="2" fillId="0" borderId="1" xfId="0" applyFont="1" applyBorder="1" applyAlignment="1">
      <alignment vertical="center"/>
    </xf>
    <xf numFmtId="3" fontId="4" fillId="0" borderId="1" xfId="0" applyNumberFormat="1" applyFont="1" applyBorder="1" applyAlignment="1">
      <alignment horizontal="right" vertical="center" wrapText="1"/>
    </xf>
    <xf numFmtId="3" fontId="2" fillId="0" borderId="1" xfId="0" applyNumberFormat="1" applyFont="1" applyBorder="1"/>
    <xf numFmtId="3" fontId="20" fillId="0" borderId="0" xfId="0" applyNumberFormat="1" applyFont="1" applyAlignment="1">
      <alignment horizontal="right"/>
    </xf>
    <xf numFmtId="3" fontId="20" fillId="0" borderId="0" xfId="0" applyNumberFormat="1" applyFont="1" applyAlignment="1">
      <alignment horizontal="left"/>
    </xf>
    <xf numFmtId="3" fontId="15" fillId="0" borderId="5" xfId="0" applyNumberFormat="1" applyFont="1" applyBorder="1" applyAlignment="1">
      <alignment vertical="center"/>
    </xf>
    <xf numFmtId="3" fontId="15" fillId="0" borderId="5" xfId="0" applyNumberFormat="1" applyFont="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16" fillId="0" borderId="1" xfId="0" applyFont="1" applyBorder="1" applyAlignment="1">
      <alignment vertical="center" wrapText="1"/>
    </xf>
    <xf numFmtId="0" fontId="34" fillId="0" borderId="0" xfId="0" applyFont="1"/>
    <xf numFmtId="0" fontId="36" fillId="0" borderId="1" xfId="0" applyFont="1" applyBorder="1" applyAlignment="1">
      <alignment horizontal="center" vertical="center" wrapText="1"/>
    </xf>
    <xf numFmtId="3" fontId="36"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vertical="center" wrapText="1"/>
    </xf>
    <xf numFmtId="3" fontId="35" fillId="0" borderId="1" xfId="0" applyNumberFormat="1" applyFont="1" applyBorder="1" applyAlignment="1">
      <alignment horizontal="right" vertical="center" wrapText="1"/>
    </xf>
    <xf numFmtId="0" fontId="35" fillId="0" borderId="1" xfId="0" applyFont="1" applyBorder="1"/>
    <xf numFmtId="0" fontId="37" fillId="0" borderId="1" xfId="0" applyFont="1" applyBorder="1" applyAlignment="1">
      <alignment horizontal="center" vertical="center" wrapText="1"/>
    </xf>
    <xf numFmtId="0" fontId="37" fillId="0" borderId="1" xfId="0" applyFont="1" applyBorder="1" applyAlignment="1">
      <alignment vertical="center" wrapText="1"/>
    </xf>
    <xf numFmtId="3" fontId="37" fillId="0" borderId="1" xfId="0" applyNumberFormat="1" applyFont="1" applyBorder="1" applyAlignment="1">
      <alignment horizontal="right"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3" fontId="38" fillId="0" borderId="1" xfId="0" applyNumberFormat="1" applyFont="1" applyBorder="1" applyAlignment="1">
      <alignment horizontal="right" vertical="center" wrapText="1"/>
    </xf>
    <xf numFmtId="0" fontId="32" fillId="0" borderId="1" xfId="0" applyFont="1" applyBorder="1" applyAlignment="1">
      <alignment horizontal="center" vertical="center" wrapText="1"/>
    </xf>
    <xf numFmtId="0" fontId="16" fillId="0" borderId="1" xfId="0" applyFont="1" applyBorder="1" applyAlignment="1">
      <alignment horizontal="center" vertical="center" wrapText="1"/>
    </xf>
    <xf numFmtId="3" fontId="35" fillId="0" borderId="1" xfId="0" applyNumberFormat="1" applyFont="1" applyBorder="1" applyAlignment="1">
      <alignment vertical="center"/>
    </xf>
    <xf numFmtId="0" fontId="38" fillId="0" borderId="1" xfId="0" applyFont="1" applyBorder="1"/>
    <xf numFmtId="3" fontId="38" fillId="0" borderId="1" xfId="0" applyNumberFormat="1" applyFont="1" applyBorder="1" applyAlignment="1">
      <alignment vertical="center"/>
    </xf>
    <xf numFmtId="3" fontId="35" fillId="0" borderId="1" xfId="0" applyNumberFormat="1" applyFont="1" applyBorder="1"/>
    <xf numFmtId="0" fontId="39" fillId="0" borderId="1" xfId="0" applyFont="1" applyBorder="1" applyAlignment="1">
      <alignment horizontal="center" vertical="center" wrapText="1"/>
    </xf>
    <xf numFmtId="0" fontId="40" fillId="0" borderId="0" xfId="0" applyFont="1"/>
    <xf numFmtId="0" fontId="3" fillId="0" borderId="0" xfId="0" applyFont="1" applyAlignment="1">
      <alignment vertical="center"/>
    </xf>
    <xf numFmtId="0" fontId="1" fillId="0" borderId="0" xfId="0" applyFont="1"/>
    <xf numFmtId="0" fontId="2" fillId="0" borderId="3" xfId="0" applyFont="1" applyBorder="1" applyAlignment="1">
      <alignment vertical="center" wrapText="1"/>
    </xf>
    <xf numFmtId="3" fontId="20" fillId="0" borderId="0" xfId="0" applyNumberFormat="1" applyFont="1" applyAlignment="1">
      <alignment horizontal="right" vertical="center"/>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0" fontId="21" fillId="0" borderId="1" xfId="0" applyFont="1" applyBorder="1"/>
    <xf numFmtId="3" fontId="6" fillId="0" borderId="1" xfId="0" applyNumberFormat="1" applyFont="1" applyBorder="1" applyAlignment="1">
      <alignment horizontal="center" wrapText="1"/>
    </xf>
    <xf numFmtId="3" fontId="21"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xf>
    <xf numFmtId="3" fontId="6" fillId="0" borderId="1" xfId="0" applyNumberFormat="1" applyFont="1" applyBorder="1" applyAlignment="1">
      <alignment vertical="center"/>
    </xf>
    <xf numFmtId="3" fontId="6" fillId="0" borderId="1" xfId="0" applyNumberFormat="1" applyFont="1" applyBorder="1"/>
    <xf numFmtId="3" fontId="24" fillId="0" borderId="1" xfId="0" applyNumberFormat="1" applyFont="1" applyBorder="1" applyAlignment="1">
      <alignment horizontal="right" vertical="center" wrapText="1"/>
    </xf>
    <xf numFmtId="0" fontId="14" fillId="0" borderId="1" xfId="0" applyFont="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3" fontId="21" fillId="0" borderId="1" xfId="0" applyNumberFormat="1" applyFont="1" applyBorder="1" applyAlignment="1">
      <alignment horizontal="right" vertical="center" wrapText="1"/>
    </xf>
    <xf numFmtId="0" fontId="45" fillId="0" borderId="1" xfId="0" applyFont="1" applyBorder="1" applyAlignment="1">
      <alignment horizontal="right" vertical="center" wrapText="1"/>
    </xf>
    <xf numFmtId="0" fontId="21" fillId="0" borderId="1" xfId="0" applyFont="1" applyBorder="1" applyAlignment="1">
      <alignment vertical="center" wrapText="1"/>
    </xf>
    <xf numFmtId="0" fontId="21" fillId="0" borderId="1" xfId="0" applyFont="1" applyBorder="1" applyAlignment="1">
      <alignment horizontal="right" vertical="center" wrapText="1"/>
    </xf>
    <xf numFmtId="3" fontId="24" fillId="0" borderId="1" xfId="0" applyNumberFormat="1" applyFont="1" applyBorder="1" applyAlignment="1">
      <alignment vertical="center"/>
    </xf>
    <xf numFmtId="3" fontId="45" fillId="0" borderId="1" xfId="0" applyNumberFormat="1" applyFont="1" applyBorder="1" applyAlignment="1">
      <alignment vertical="center"/>
    </xf>
    <xf numFmtId="0" fontId="24" fillId="0" borderId="1" xfId="0" applyFont="1" applyBorder="1" applyAlignment="1">
      <alignment horizontal="right" vertical="center" wrapText="1"/>
    </xf>
    <xf numFmtId="0" fontId="6" fillId="4" borderId="1" xfId="0" applyFont="1" applyFill="1" applyBorder="1" applyAlignment="1">
      <alignment horizontal="center" vertical="center" wrapText="1"/>
    </xf>
    <xf numFmtId="3" fontId="6" fillId="3" borderId="1" xfId="0" applyNumberFormat="1" applyFont="1" applyFill="1" applyBorder="1" applyAlignment="1">
      <alignment vertical="center"/>
    </xf>
    <xf numFmtId="0" fontId="6" fillId="4" borderId="1" xfId="0" applyFont="1" applyFill="1" applyBorder="1" applyAlignment="1">
      <alignment vertical="center" wrapText="1"/>
    </xf>
    <xf numFmtId="3" fontId="43" fillId="2" borderId="1" xfId="0" applyNumberFormat="1" applyFont="1" applyFill="1" applyBorder="1" applyAlignment="1">
      <alignment vertic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3" fontId="6" fillId="3" borderId="1" xfId="0" applyNumberFormat="1" applyFont="1" applyFill="1" applyBorder="1" applyAlignment="1">
      <alignment horizontal="right" vertical="center" wrapText="1"/>
    </xf>
    <xf numFmtId="3" fontId="14" fillId="0" borderId="1" xfId="0" applyNumberFormat="1" applyFont="1" applyBorder="1" applyAlignment="1">
      <alignment horizontal="right" vertical="center" wrapText="1"/>
    </xf>
    <xf numFmtId="3" fontId="33" fillId="0" borderId="1" xfId="0" applyNumberFormat="1" applyFont="1" applyBorder="1" applyAlignment="1">
      <alignment horizontal="right" vertical="center" wrapText="1"/>
    </xf>
    <xf numFmtId="3" fontId="45" fillId="0" borderId="1" xfId="0" applyNumberFormat="1" applyFont="1" applyBorder="1" applyAlignment="1">
      <alignment horizontal="right" vertical="center" wrapText="1"/>
    </xf>
    <xf numFmtId="3" fontId="21" fillId="0" borderId="1" xfId="0" applyNumberFormat="1" applyFont="1" applyBorder="1" applyAlignment="1">
      <alignment vertical="center"/>
    </xf>
    <xf numFmtId="3" fontId="48" fillId="0" borderId="1" xfId="0" applyNumberFormat="1" applyFont="1" applyBorder="1" applyAlignment="1">
      <alignment horizontal="center" vertical="center" wrapText="1"/>
    </xf>
    <xf numFmtId="3" fontId="48" fillId="0" borderId="1" xfId="0" applyNumberFormat="1" applyFont="1" applyBorder="1" applyAlignment="1">
      <alignment horizontal="right" vertical="center" wrapText="1"/>
    </xf>
    <xf numFmtId="3" fontId="6" fillId="0" borderId="1" xfId="0" applyNumberFormat="1" applyFont="1" applyBorder="1" applyAlignment="1">
      <alignment vertical="center" wrapText="1"/>
    </xf>
    <xf numFmtId="3" fontId="6" fillId="0" borderId="4" xfId="0" applyNumberFormat="1" applyFont="1" applyBorder="1" applyAlignment="1">
      <alignment vertical="center" wrapText="1"/>
    </xf>
    <xf numFmtId="0" fontId="6" fillId="4" borderId="1" xfId="0" applyFont="1" applyFill="1" applyBorder="1" applyAlignment="1">
      <alignment vertical="center"/>
    </xf>
    <xf numFmtId="3" fontId="6" fillId="5" borderId="2" xfId="0" applyNumberFormat="1" applyFont="1" applyFill="1" applyBorder="1" applyAlignment="1">
      <alignment vertical="center" wrapText="1"/>
    </xf>
    <xf numFmtId="3" fontId="48" fillId="6" borderId="1" xfId="0" applyNumberFormat="1" applyFont="1" applyFill="1" applyBorder="1" applyAlignment="1">
      <alignment vertical="center"/>
    </xf>
    <xf numFmtId="3" fontId="6" fillId="6" borderId="1" xfId="0" applyNumberFormat="1" applyFont="1" applyFill="1" applyBorder="1" applyAlignment="1">
      <alignment vertical="center"/>
    </xf>
    <xf numFmtId="3" fontId="48" fillId="2" borderId="1" xfId="0" applyNumberFormat="1" applyFont="1" applyFill="1" applyBorder="1" applyAlignment="1">
      <alignment horizontal="right" vertical="center" wrapText="1"/>
    </xf>
    <xf numFmtId="3" fontId="6" fillId="5" borderId="1" xfId="0" applyNumberFormat="1" applyFont="1" applyFill="1" applyBorder="1" applyAlignment="1">
      <alignment horizontal="center" vertical="center" wrapText="1"/>
    </xf>
    <xf numFmtId="0" fontId="21" fillId="6" borderId="1" xfId="0" applyFont="1" applyFill="1" applyBorder="1"/>
    <xf numFmtId="3" fontId="2"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horizontal="center"/>
    </xf>
    <xf numFmtId="0" fontId="10" fillId="0" borderId="0" xfId="0" applyFont="1" applyAlignment="1">
      <alignment horizontal="center" wrapText="1"/>
    </xf>
    <xf numFmtId="0" fontId="10" fillId="0" borderId="0" xfId="0" applyFont="1" applyAlignment="1">
      <alignment horizontal="center"/>
    </xf>
    <xf numFmtId="3" fontId="6" fillId="4" borderId="1" xfId="0" applyNumberFormat="1" applyFont="1" applyFill="1" applyBorder="1" applyAlignment="1">
      <alignment horizontal="center" vertical="center" wrapText="1"/>
    </xf>
    <xf numFmtId="0" fontId="6" fillId="0" borderId="1" xfId="0" applyFont="1" applyBorder="1" applyAlignment="1">
      <alignment horizontal="center"/>
    </xf>
    <xf numFmtId="0" fontId="19" fillId="0" borderId="0" xfId="0" applyFont="1" applyAlignment="1">
      <alignment horizontal="center" vertical="center"/>
    </xf>
    <xf numFmtId="0" fontId="29" fillId="0" borderId="0" xfId="0" applyFont="1" applyAlignment="1">
      <alignment horizontal="center" vertical="center"/>
    </xf>
    <xf numFmtId="3" fontId="6" fillId="0" borderId="1"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2"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9" fillId="0" borderId="1" xfId="0" applyFont="1" applyBorder="1" applyAlignment="1">
      <alignment horizontal="center" vertical="center" wrapText="1"/>
    </xf>
    <xf numFmtId="3" fontId="39" fillId="0" borderId="1" xfId="0" applyNumberFormat="1" applyFont="1" applyBorder="1" applyAlignment="1">
      <alignment horizontal="center" vertical="center" wrapText="1"/>
    </xf>
    <xf numFmtId="3" fontId="36" fillId="0" borderId="1" xfId="0" applyNumberFormat="1" applyFont="1" applyBorder="1" applyAlignment="1">
      <alignment horizontal="center" vertical="center" wrapText="1"/>
    </xf>
    <xf numFmtId="0" fontId="35" fillId="0" borderId="1" xfId="0" applyFont="1" applyBorder="1" applyAlignment="1">
      <alignment horizontal="center"/>
    </xf>
    <xf numFmtId="0" fontId="25" fillId="0" borderId="0" xfId="0" applyFont="1" applyAlignment="1">
      <alignment horizontal="center" vertical="center"/>
    </xf>
    <xf numFmtId="0" fontId="25"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35" fillId="0" borderId="2" xfId="0" applyFont="1" applyBorder="1" applyAlignment="1">
      <alignment horizontal="center"/>
    </xf>
    <xf numFmtId="0" fontId="35" fillId="0" borderId="3" xfId="0" applyFont="1" applyBorder="1" applyAlignment="1">
      <alignment horizontal="center"/>
    </xf>
    <xf numFmtId="0" fontId="2" fillId="0" borderId="1" xfId="0" applyFont="1" applyBorder="1" applyAlignment="1">
      <alignment horizontal="center" vertical="top" wrapText="1"/>
    </xf>
    <xf numFmtId="0" fontId="36"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25" fillId="0" borderId="0" xfId="0" applyFont="1" applyAlignment="1">
      <alignment horizont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1" xfId="0" applyFont="1" applyBorder="1" applyAlignment="1">
      <alignment horizontal="justify" vertical="center" wrapText="1"/>
    </xf>
    <xf numFmtId="0" fontId="11" fillId="0" borderId="1" xfId="0" applyFont="1" applyBorder="1" applyAlignment="1">
      <alignment horizontal="justify" vertical="center"/>
    </xf>
    <xf numFmtId="0" fontId="11" fillId="0" borderId="0" xfId="0" applyFont="1" applyAlignment="1">
      <alignment horizontal="center"/>
    </xf>
    <xf numFmtId="0" fontId="11" fillId="0" borderId="1" xfId="0" applyFont="1" applyBorder="1" applyAlignment="1">
      <alignment horizontal="center" vertical="center"/>
    </xf>
    <xf numFmtId="0" fontId="2" fillId="0" borderId="0" xfId="0" applyFont="1" applyAlignment="1">
      <alignment horizontal="left" wrapText="1"/>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800000"/>
      <color rgb="FF0000CC"/>
      <color rgb="FFA50021"/>
      <color rgb="FFFFCCFF"/>
      <color rgb="FF0000FF"/>
      <color rgb="FFCC00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141"/>
  <sheetViews>
    <sheetView workbookViewId="0">
      <selection activeCell="V5" sqref="V5"/>
    </sheetView>
  </sheetViews>
  <sheetFormatPr defaultColWidth="9.1796875" defaultRowHeight="14" x14ac:dyDescent="0.3"/>
  <cols>
    <col min="1" max="1" width="4.1796875" style="3" customWidth="1"/>
    <col min="2" max="2" width="4.7265625" style="3" customWidth="1"/>
    <col min="3" max="3" width="5.6328125" style="41" customWidth="1"/>
    <col min="4" max="4" width="7.1796875" style="3" customWidth="1"/>
    <col min="5" max="5" width="9" style="3" customWidth="1"/>
    <col min="6" max="6" width="5.1796875" style="3" customWidth="1"/>
    <col min="7" max="7" width="25.90625" style="3" customWidth="1"/>
    <col min="8" max="8" width="6.36328125" style="3" customWidth="1"/>
    <col min="9" max="9" width="10.453125" style="9" hidden="1" customWidth="1"/>
    <col min="10" max="10" width="12.453125" style="9" hidden="1" customWidth="1"/>
    <col min="11" max="11" width="11" style="9" customWidth="1"/>
    <col min="12" max="12" width="12.453125" style="9" customWidth="1"/>
    <col min="13" max="13" width="13.36328125" style="9" hidden="1" customWidth="1"/>
    <col min="14" max="14" width="8.7265625" style="28" hidden="1" customWidth="1"/>
    <col min="15" max="15" width="17.6328125" style="3" customWidth="1"/>
    <col min="16" max="16" width="17.36328125" style="3" customWidth="1"/>
    <col min="17" max="17" width="11.7265625" style="24" customWidth="1"/>
    <col min="18" max="18" width="11.81640625" style="3" hidden="1" customWidth="1"/>
    <col min="19" max="20" width="9.1796875" style="3" hidden="1" customWidth="1"/>
    <col min="21" max="16384" width="9.1796875" style="3"/>
  </cols>
  <sheetData>
    <row r="1" spans="1:20" ht="17.5" x14ac:dyDescent="0.3">
      <c r="A1" s="157" t="s">
        <v>1164</v>
      </c>
      <c r="B1" s="157"/>
      <c r="C1" s="157"/>
      <c r="D1" s="157"/>
      <c r="E1" s="157"/>
      <c r="F1" s="157"/>
      <c r="G1" s="157"/>
      <c r="H1" s="157"/>
      <c r="I1" s="157"/>
      <c r="J1" s="157"/>
      <c r="K1" s="157"/>
      <c r="L1" s="157"/>
      <c r="M1" s="157"/>
      <c r="N1" s="157"/>
      <c r="O1" s="157"/>
      <c r="P1" s="157"/>
      <c r="Q1" s="157"/>
    </row>
    <row r="2" spans="1:20" ht="22.5" customHeight="1" x14ac:dyDescent="0.35">
      <c r="A2" s="158" t="s">
        <v>169</v>
      </c>
      <c r="B2" s="158"/>
      <c r="C2" s="158"/>
      <c r="D2" s="158"/>
      <c r="E2" s="158"/>
      <c r="F2" s="158"/>
      <c r="G2" s="158"/>
      <c r="H2" s="158"/>
      <c r="I2" s="158"/>
      <c r="J2" s="158"/>
      <c r="K2" s="158"/>
      <c r="L2" s="158"/>
      <c r="M2" s="158"/>
      <c r="N2" s="158"/>
      <c r="O2" s="158"/>
      <c r="P2" s="158"/>
      <c r="Q2" s="158"/>
    </row>
    <row r="3" spans="1:20" ht="36.75" hidden="1" customHeight="1" x14ac:dyDescent="0.35">
      <c r="A3" s="159" t="s">
        <v>1217</v>
      </c>
      <c r="B3" s="159"/>
      <c r="C3" s="159"/>
      <c r="D3" s="159"/>
      <c r="E3" s="159"/>
      <c r="F3" s="159"/>
      <c r="G3" s="159"/>
      <c r="H3" s="159"/>
      <c r="I3" s="159"/>
      <c r="J3" s="159"/>
      <c r="K3" s="159"/>
      <c r="L3" s="159"/>
      <c r="M3" s="159"/>
      <c r="N3" s="159"/>
      <c r="O3" s="159"/>
      <c r="P3" s="159"/>
      <c r="Q3" s="159"/>
    </row>
    <row r="4" spans="1:20" ht="28" customHeight="1" x14ac:dyDescent="0.35">
      <c r="A4" s="160" t="s">
        <v>1360</v>
      </c>
      <c r="B4" s="160"/>
      <c r="C4" s="160"/>
      <c r="D4" s="160"/>
      <c r="E4" s="160"/>
      <c r="F4" s="160"/>
      <c r="G4" s="160"/>
      <c r="H4" s="160"/>
      <c r="I4" s="160"/>
      <c r="J4" s="160"/>
      <c r="K4" s="160"/>
      <c r="L4" s="160"/>
      <c r="M4" s="160"/>
      <c r="N4" s="160"/>
      <c r="O4" s="160"/>
      <c r="P4" s="160"/>
      <c r="Q4" s="160"/>
    </row>
    <row r="5" spans="1:20" ht="30" customHeight="1" x14ac:dyDescent="0.35">
      <c r="A5" s="26"/>
      <c r="B5" s="26"/>
      <c r="C5" s="40"/>
      <c r="D5" s="26"/>
      <c r="E5" s="26"/>
      <c r="F5" s="26"/>
      <c r="G5" s="24"/>
      <c r="H5" s="55"/>
      <c r="I5" s="35"/>
      <c r="J5" s="36"/>
      <c r="K5" s="38"/>
      <c r="L5" s="37"/>
      <c r="O5" s="80" t="s">
        <v>1169</v>
      </c>
    </row>
    <row r="6" spans="1:20" ht="10.5" customHeight="1" x14ac:dyDescent="0.3"/>
    <row r="7" spans="1:20" ht="85.5" customHeight="1" x14ac:dyDescent="0.3">
      <c r="A7" s="156" t="s">
        <v>0</v>
      </c>
      <c r="B7" s="156"/>
      <c r="C7" s="156"/>
      <c r="D7" s="156"/>
      <c r="E7" s="156"/>
      <c r="F7" s="156"/>
      <c r="G7" s="60" t="s">
        <v>1113</v>
      </c>
      <c r="H7" s="60" t="s">
        <v>1</v>
      </c>
      <c r="I7" s="155" t="s">
        <v>903</v>
      </c>
      <c r="J7" s="155"/>
      <c r="K7" s="155" t="s">
        <v>1020</v>
      </c>
      <c r="L7" s="155"/>
      <c r="M7" s="61" t="s">
        <v>993</v>
      </c>
      <c r="N7" s="61" t="s">
        <v>1128</v>
      </c>
      <c r="O7" s="61" t="s">
        <v>1209</v>
      </c>
      <c r="P7" s="61" t="s">
        <v>1210</v>
      </c>
      <c r="Q7" s="60" t="s">
        <v>1226</v>
      </c>
      <c r="R7" s="3" t="s">
        <v>1218</v>
      </c>
    </row>
    <row r="8" spans="1:20" ht="30" customHeight="1" x14ac:dyDescent="0.3">
      <c r="A8" s="60" t="s">
        <v>3</v>
      </c>
      <c r="B8" s="60" t="s">
        <v>867</v>
      </c>
      <c r="C8" s="62" t="s">
        <v>1150</v>
      </c>
      <c r="D8" s="60" t="s">
        <v>1149</v>
      </c>
      <c r="E8" s="60" t="s">
        <v>1151</v>
      </c>
      <c r="F8" s="60" t="s">
        <v>1152</v>
      </c>
      <c r="G8" s="63"/>
      <c r="H8" s="63"/>
      <c r="I8" s="61" t="s">
        <v>5</v>
      </c>
      <c r="J8" s="61" t="s">
        <v>6</v>
      </c>
      <c r="K8" s="61" t="s">
        <v>5</v>
      </c>
      <c r="L8" s="61" t="s">
        <v>6</v>
      </c>
      <c r="M8" s="61"/>
      <c r="N8" s="61"/>
      <c r="O8" s="72"/>
      <c r="P8" s="72"/>
      <c r="Q8" s="73"/>
    </row>
    <row r="9" spans="1:20" ht="18.75" customHeight="1" x14ac:dyDescent="0.3">
      <c r="A9" s="60" t="s">
        <v>7</v>
      </c>
      <c r="B9" s="60"/>
      <c r="C9" s="62"/>
      <c r="D9" s="64"/>
      <c r="E9" s="64"/>
      <c r="F9" s="64"/>
      <c r="G9" s="65" t="s">
        <v>8</v>
      </c>
      <c r="H9" s="64"/>
      <c r="I9" s="66"/>
      <c r="J9" s="66"/>
      <c r="K9" s="66"/>
      <c r="L9" s="66"/>
      <c r="M9" s="66"/>
      <c r="N9" s="67"/>
      <c r="O9" s="72"/>
      <c r="P9" s="72"/>
      <c r="Q9" s="73"/>
    </row>
    <row r="10" spans="1:20" ht="18" customHeight="1" x14ac:dyDescent="0.3">
      <c r="A10" s="64"/>
      <c r="B10" s="60" t="s">
        <v>9</v>
      </c>
      <c r="C10" s="62"/>
      <c r="D10" s="64"/>
      <c r="E10" s="64"/>
      <c r="F10" s="64"/>
      <c r="G10" s="65" t="s">
        <v>10</v>
      </c>
      <c r="H10" s="64"/>
      <c r="I10" s="66"/>
      <c r="J10" s="66"/>
      <c r="K10" s="66"/>
      <c r="L10" s="66"/>
      <c r="M10" s="66"/>
      <c r="N10" s="67"/>
      <c r="O10" s="72"/>
      <c r="P10" s="72"/>
      <c r="Q10" s="73"/>
    </row>
    <row r="11" spans="1:20" ht="28" customHeight="1" x14ac:dyDescent="0.3">
      <c r="A11" s="64"/>
      <c r="B11" s="60"/>
      <c r="C11" s="62" t="s">
        <v>11</v>
      </c>
      <c r="D11" s="64"/>
      <c r="E11" s="64"/>
      <c r="F11" s="64"/>
      <c r="G11" s="68" t="s">
        <v>12</v>
      </c>
      <c r="H11" s="64" t="s">
        <v>13</v>
      </c>
      <c r="I11" s="66">
        <v>8000000</v>
      </c>
      <c r="J11" s="66">
        <v>10000000</v>
      </c>
      <c r="K11" s="66">
        <v>8000000</v>
      </c>
      <c r="L11" s="66">
        <v>10000000</v>
      </c>
      <c r="M11" s="66">
        <v>9000000</v>
      </c>
      <c r="N11" s="67"/>
      <c r="O11" s="66">
        <v>9000000</v>
      </c>
      <c r="P11" s="58"/>
      <c r="Q11" s="67" t="str">
        <f t="shared" ref="Q11:Q24" si="0">IF(P11=0,"NT không quy định",O11-P11)</f>
        <v>NT không quy định</v>
      </c>
      <c r="R11" s="9">
        <f>O11-P11</f>
        <v>9000000</v>
      </c>
      <c r="S11" s="9">
        <v>9000000</v>
      </c>
      <c r="T11" s="9">
        <f>R11-S11</f>
        <v>0</v>
      </c>
    </row>
    <row r="12" spans="1:20" ht="28" customHeight="1" x14ac:dyDescent="0.3">
      <c r="A12" s="64"/>
      <c r="B12" s="60"/>
      <c r="C12" s="62" t="s">
        <v>14</v>
      </c>
      <c r="D12" s="64"/>
      <c r="E12" s="64"/>
      <c r="F12" s="64"/>
      <c r="G12" s="68" t="s">
        <v>1236</v>
      </c>
      <c r="H12" s="64"/>
      <c r="I12" s="66"/>
      <c r="J12" s="66"/>
      <c r="K12" s="69"/>
      <c r="L12" s="69"/>
      <c r="M12" s="66"/>
      <c r="N12" s="67"/>
      <c r="O12" s="66"/>
      <c r="P12" s="58"/>
      <c r="Q12" s="67"/>
      <c r="R12" s="9">
        <f t="shared" ref="R12:R75" si="1">O12-P12</f>
        <v>0</v>
      </c>
      <c r="S12" s="9"/>
      <c r="T12" s="9">
        <f t="shared" ref="T12:T75" si="2">R12-S12</f>
        <v>0</v>
      </c>
    </row>
    <row r="13" spans="1:20" ht="33" customHeight="1" x14ac:dyDescent="0.3">
      <c r="A13" s="64"/>
      <c r="B13" s="60"/>
      <c r="C13" s="62"/>
      <c r="D13" s="64" t="s">
        <v>15</v>
      </c>
      <c r="E13" s="64"/>
      <c r="F13" s="64"/>
      <c r="G13" s="63" t="s">
        <v>1237</v>
      </c>
      <c r="H13" s="64" t="s">
        <v>13</v>
      </c>
      <c r="I13" s="66">
        <v>250000</v>
      </c>
      <c r="J13" s="66">
        <v>350000</v>
      </c>
      <c r="K13" s="66">
        <v>250000</v>
      </c>
      <c r="L13" s="66">
        <v>350000</v>
      </c>
      <c r="M13" s="66">
        <v>300000</v>
      </c>
      <c r="N13" s="67"/>
      <c r="O13" s="66">
        <v>300000</v>
      </c>
      <c r="P13" s="58"/>
      <c r="Q13" s="67" t="str">
        <f t="shared" si="0"/>
        <v>NT không quy định</v>
      </c>
      <c r="R13" s="9">
        <f t="shared" si="1"/>
        <v>300000</v>
      </c>
      <c r="S13" s="9">
        <v>300000</v>
      </c>
      <c r="T13" s="9">
        <f t="shared" si="2"/>
        <v>0</v>
      </c>
    </row>
    <row r="14" spans="1:20" ht="33" customHeight="1" x14ac:dyDescent="0.3">
      <c r="A14" s="64"/>
      <c r="B14" s="60"/>
      <c r="C14" s="62"/>
      <c r="D14" s="64" t="s">
        <v>16</v>
      </c>
      <c r="E14" s="64"/>
      <c r="F14" s="64"/>
      <c r="G14" s="63" t="s">
        <v>1238</v>
      </c>
      <c r="H14" s="64" t="s">
        <v>13</v>
      </c>
      <c r="I14" s="66">
        <v>350000</v>
      </c>
      <c r="J14" s="66">
        <v>450000</v>
      </c>
      <c r="K14" s="66">
        <v>350000</v>
      </c>
      <c r="L14" s="66">
        <v>450000</v>
      </c>
      <c r="M14" s="66">
        <v>400000</v>
      </c>
      <c r="N14" s="67"/>
      <c r="O14" s="66">
        <v>400000</v>
      </c>
      <c r="P14" s="58"/>
      <c r="Q14" s="67" t="str">
        <f t="shared" si="0"/>
        <v>NT không quy định</v>
      </c>
      <c r="R14" s="9">
        <f t="shared" si="1"/>
        <v>400000</v>
      </c>
      <c r="S14" s="9">
        <v>400000</v>
      </c>
      <c r="T14" s="9">
        <f t="shared" si="2"/>
        <v>0</v>
      </c>
    </row>
    <row r="15" spans="1:20" ht="33.75" customHeight="1" x14ac:dyDescent="0.3">
      <c r="A15" s="64"/>
      <c r="B15" s="64"/>
      <c r="C15" s="62"/>
      <c r="D15" s="64" t="s">
        <v>17</v>
      </c>
      <c r="E15" s="64"/>
      <c r="F15" s="64"/>
      <c r="G15" s="63" t="s">
        <v>1239</v>
      </c>
      <c r="H15" s="64" t="s">
        <v>13</v>
      </c>
      <c r="I15" s="66">
        <v>450000</v>
      </c>
      <c r="J15" s="66">
        <v>600000</v>
      </c>
      <c r="K15" s="66">
        <v>450000</v>
      </c>
      <c r="L15" s="66">
        <v>700000</v>
      </c>
      <c r="M15" s="66">
        <v>575000</v>
      </c>
      <c r="N15" s="67" t="s">
        <v>6</v>
      </c>
      <c r="O15" s="66">
        <v>575000</v>
      </c>
      <c r="P15" s="58"/>
      <c r="Q15" s="67" t="str">
        <f t="shared" si="0"/>
        <v>NT không quy định</v>
      </c>
      <c r="R15" s="9">
        <f t="shared" si="1"/>
        <v>575000</v>
      </c>
      <c r="S15" s="9">
        <v>575000</v>
      </c>
      <c r="T15" s="9">
        <f t="shared" si="2"/>
        <v>0</v>
      </c>
    </row>
    <row r="16" spans="1:20" ht="36" customHeight="1" x14ac:dyDescent="0.3">
      <c r="A16" s="64"/>
      <c r="B16" s="60"/>
      <c r="C16" s="62"/>
      <c r="D16" s="64" t="s">
        <v>18</v>
      </c>
      <c r="E16" s="64"/>
      <c r="F16" s="64"/>
      <c r="G16" s="63" t="s">
        <v>1240</v>
      </c>
      <c r="H16" s="64" t="s">
        <v>13</v>
      </c>
      <c r="I16" s="66">
        <v>700000</v>
      </c>
      <c r="J16" s="66">
        <v>1000000</v>
      </c>
      <c r="K16" s="66">
        <v>700000</v>
      </c>
      <c r="L16" s="66">
        <v>1000000</v>
      </c>
      <c r="M16" s="66">
        <v>850000</v>
      </c>
      <c r="N16" s="67"/>
      <c r="O16" s="66">
        <v>850000</v>
      </c>
      <c r="P16" s="58"/>
      <c r="Q16" s="67" t="str">
        <f t="shared" si="0"/>
        <v>NT không quy định</v>
      </c>
      <c r="R16" s="9">
        <f t="shared" si="1"/>
        <v>850000</v>
      </c>
      <c r="S16" s="9">
        <v>850000</v>
      </c>
      <c r="T16" s="9">
        <f t="shared" si="2"/>
        <v>0</v>
      </c>
    </row>
    <row r="17" spans="1:20" ht="36" customHeight="1" x14ac:dyDescent="0.3">
      <c r="A17" s="64"/>
      <c r="B17" s="64"/>
      <c r="C17" s="62"/>
      <c r="D17" s="64" t="s">
        <v>19</v>
      </c>
      <c r="E17" s="64"/>
      <c r="F17" s="64"/>
      <c r="G17" s="63" t="s">
        <v>1241</v>
      </c>
      <c r="H17" s="64" t="s">
        <v>13</v>
      </c>
      <c r="I17" s="66">
        <v>850000</v>
      </c>
      <c r="J17" s="66">
        <v>1200000</v>
      </c>
      <c r="K17" s="66">
        <v>1000000</v>
      </c>
      <c r="L17" s="66">
        <v>1500000</v>
      </c>
      <c r="M17" s="66">
        <v>1250000</v>
      </c>
      <c r="N17" s="67" t="s">
        <v>1118</v>
      </c>
      <c r="O17" s="66">
        <v>1250000</v>
      </c>
      <c r="P17" s="58"/>
      <c r="Q17" s="67" t="str">
        <f t="shared" si="0"/>
        <v>NT không quy định</v>
      </c>
      <c r="R17" s="9">
        <f t="shared" si="1"/>
        <v>1250000</v>
      </c>
      <c r="S17" s="9">
        <v>1250000</v>
      </c>
      <c r="T17" s="9">
        <f t="shared" si="2"/>
        <v>0</v>
      </c>
    </row>
    <row r="18" spans="1:20" ht="31.5" customHeight="1" x14ac:dyDescent="0.3">
      <c r="A18" s="64"/>
      <c r="B18" s="60"/>
      <c r="C18" s="62" t="s">
        <v>20</v>
      </c>
      <c r="D18" s="64"/>
      <c r="E18" s="64"/>
      <c r="F18" s="64"/>
      <c r="G18" s="68" t="s">
        <v>21</v>
      </c>
      <c r="H18" s="64"/>
      <c r="I18" s="66"/>
      <c r="J18" s="66"/>
      <c r="K18" s="69"/>
      <c r="L18" s="69"/>
      <c r="M18" s="66"/>
      <c r="N18" s="67"/>
      <c r="O18" s="66"/>
      <c r="P18" s="58"/>
      <c r="Q18" s="67"/>
      <c r="R18" s="9">
        <f t="shared" si="1"/>
        <v>0</v>
      </c>
      <c r="S18" s="9"/>
      <c r="T18" s="9">
        <f t="shared" si="2"/>
        <v>0</v>
      </c>
    </row>
    <row r="19" spans="1:20" ht="34.5" customHeight="1" x14ac:dyDescent="0.3">
      <c r="A19" s="64"/>
      <c r="B19" s="60"/>
      <c r="C19" s="62"/>
      <c r="D19" s="64" t="s">
        <v>22</v>
      </c>
      <c r="E19" s="64"/>
      <c r="F19" s="64"/>
      <c r="G19" s="63" t="s">
        <v>1242</v>
      </c>
      <c r="H19" s="64" t="s">
        <v>13</v>
      </c>
      <c r="I19" s="66">
        <v>150000</v>
      </c>
      <c r="J19" s="66">
        <v>210000</v>
      </c>
      <c r="K19" s="66">
        <v>150000</v>
      </c>
      <c r="L19" s="66">
        <v>210000</v>
      </c>
      <c r="M19" s="66">
        <v>180000</v>
      </c>
      <c r="N19" s="67"/>
      <c r="O19" s="66">
        <v>180000</v>
      </c>
      <c r="P19" s="58"/>
      <c r="Q19" s="67" t="str">
        <f t="shared" si="0"/>
        <v>NT không quy định</v>
      </c>
      <c r="R19" s="9">
        <f t="shared" si="1"/>
        <v>180000</v>
      </c>
      <c r="S19" s="9">
        <v>180000</v>
      </c>
      <c r="T19" s="9">
        <f t="shared" si="2"/>
        <v>0</v>
      </c>
    </row>
    <row r="20" spans="1:20" ht="34.5" customHeight="1" x14ac:dyDescent="0.3">
      <c r="A20" s="64"/>
      <c r="B20" s="60"/>
      <c r="C20" s="62"/>
      <c r="D20" s="64" t="s">
        <v>23</v>
      </c>
      <c r="E20" s="64"/>
      <c r="F20" s="64"/>
      <c r="G20" s="63" t="s">
        <v>1243</v>
      </c>
      <c r="H20" s="64" t="s">
        <v>13</v>
      </c>
      <c r="I20" s="66">
        <v>210000</v>
      </c>
      <c r="J20" s="66">
        <v>280000</v>
      </c>
      <c r="K20" s="66">
        <v>210000</v>
      </c>
      <c r="L20" s="66">
        <v>280000</v>
      </c>
      <c r="M20" s="66">
        <v>245000</v>
      </c>
      <c r="N20" s="67"/>
      <c r="O20" s="66">
        <v>245000</v>
      </c>
      <c r="P20" s="58"/>
      <c r="Q20" s="67" t="str">
        <f t="shared" si="0"/>
        <v>NT không quy định</v>
      </c>
      <c r="R20" s="9">
        <f t="shared" si="1"/>
        <v>245000</v>
      </c>
      <c r="S20" s="9">
        <v>245000</v>
      </c>
      <c r="T20" s="9">
        <f t="shared" si="2"/>
        <v>0</v>
      </c>
    </row>
    <row r="21" spans="1:20" ht="34.5" customHeight="1" x14ac:dyDescent="0.3">
      <c r="A21" s="64"/>
      <c r="B21" s="60"/>
      <c r="C21" s="62"/>
      <c r="D21" s="64" t="s">
        <v>24</v>
      </c>
      <c r="E21" s="64"/>
      <c r="F21" s="64"/>
      <c r="G21" s="63" t="s">
        <v>1244</v>
      </c>
      <c r="H21" s="64" t="s">
        <v>13</v>
      </c>
      <c r="I21" s="66">
        <v>280000</v>
      </c>
      <c r="J21" s="66">
        <v>340000</v>
      </c>
      <c r="K21" s="66">
        <v>280000</v>
      </c>
      <c r="L21" s="66">
        <v>340000</v>
      </c>
      <c r="M21" s="66">
        <v>310000</v>
      </c>
      <c r="N21" s="67"/>
      <c r="O21" s="66">
        <v>310000</v>
      </c>
      <c r="P21" s="58"/>
      <c r="Q21" s="67" t="str">
        <f t="shared" si="0"/>
        <v>NT không quy định</v>
      </c>
      <c r="R21" s="9">
        <f t="shared" si="1"/>
        <v>310000</v>
      </c>
      <c r="S21" s="9">
        <v>310000</v>
      </c>
      <c r="T21" s="9">
        <f t="shared" si="2"/>
        <v>0</v>
      </c>
    </row>
    <row r="22" spans="1:20" ht="32.25" customHeight="1" x14ac:dyDescent="0.3">
      <c r="A22" s="64"/>
      <c r="B22" s="60"/>
      <c r="C22" s="62"/>
      <c r="D22" s="64" t="s">
        <v>25</v>
      </c>
      <c r="E22" s="64"/>
      <c r="F22" s="64"/>
      <c r="G22" s="63" t="s">
        <v>1245</v>
      </c>
      <c r="H22" s="64" t="s">
        <v>13</v>
      </c>
      <c r="I22" s="66">
        <v>340000</v>
      </c>
      <c r="J22" s="66">
        <v>420000</v>
      </c>
      <c r="K22" s="66">
        <v>340000</v>
      </c>
      <c r="L22" s="66">
        <v>420000</v>
      </c>
      <c r="M22" s="66">
        <v>380000</v>
      </c>
      <c r="N22" s="67"/>
      <c r="O22" s="66">
        <v>380000</v>
      </c>
      <c r="P22" s="58"/>
      <c r="Q22" s="67" t="str">
        <f t="shared" si="0"/>
        <v>NT không quy định</v>
      </c>
      <c r="R22" s="9">
        <f t="shared" si="1"/>
        <v>380000</v>
      </c>
      <c r="S22" s="9">
        <v>380000</v>
      </c>
      <c r="T22" s="9">
        <f t="shared" si="2"/>
        <v>0</v>
      </c>
    </row>
    <row r="23" spans="1:20" ht="36" customHeight="1" x14ac:dyDescent="0.3">
      <c r="A23" s="64"/>
      <c r="B23" s="60"/>
      <c r="C23" s="62"/>
      <c r="D23" s="64" t="s">
        <v>26</v>
      </c>
      <c r="E23" s="64"/>
      <c r="F23" s="64"/>
      <c r="G23" s="63" t="s">
        <v>1246</v>
      </c>
      <c r="H23" s="64" t="s">
        <v>13</v>
      </c>
      <c r="I23" s="66">
        <v>420000</v>
      </c>
      <c r="J23" s="66">
        <v>600000</v>
      </c>
      <c r="K23" s="66">
        <v>420000</v>
      </c>
      <c r="L23" s="66">
        <v>600000</v>
      </c>
      <c r="M23" s="66">
        <v>510000</v>
      </c>
      <c r="N23" s="67"/>
      <c r="O23" s="66">
        <v>510000</v>
      </c>
      <c r="P23" s="58"/>
      <c r="Q23" s="67" t="str">
        <f t="shared" si="0"/>
        <v>NT không quy định</v>
      </c>
      <c r="R23" s="9">
        <f t="shared" si="1"/>
        <v>510000</v>
      </c>
      <c r="S23" s="9">
        <v>510000</v>
      </c>
      <c r="T23" s="9">
        <f t="shared" si="2"/>
        <v>0</v>
      </c>
    </row>
    <row r="24" spans="1:20" ht="29" customHeight="1" x14ac:dyDescent="0.3">
      <c r="A24" s="64"/>
      <c r="B24" s="60"/>
      <c r="C24" s="62" t="s">
        <v>27</v>
      </c>
      <c r="D24" s="64"/>
      <c r="E24" s="64"/>
      <c r="F24" s="64"/>
      <c r="G24" s="68" t="s">
        <v>28</v>
      </c>
      <c r="H24" s="64" t="s">
        <v>13</v>
      </c>
      <c r="I24" s="66">
        <v>150000</v>
      </c>
      <c r="J24" s="66">
        <v>180000</v>
      </c>
      <c r="K24" s="66">
        <v>150000</v>
      </c>
      <c r="L24" s="66">
        <v>180000</v>
      </c>
      <c r="M24" s="66">
        <v>165000</v>
      </c>
      <c r="N24" s="67"/>
      <c r="O24" s="66">
        <v>165000</v>
      </c>
      <c r="P24" s="58"/>
      <c r="Q24" s="67" t="str">
        <f t="shared" si="0"/>
        <v>NT không quy định</v>
      </c>
      <c r="R24" s="9">
        <f t="shared" si="1"/>
        <v>165000</v>
      </c>
      <c r="S24" s="9">
        <v>165000</v>
      </c>
      <c r="T24" s="9">
        <f t="shared" si="2"/>
        <v>0</v>
      </c>
    </row>
    <row r="25" spans="1:20" ht="20.25" customHeight="1" x14ac:dyDescent="0.3">
      <c r="A25" s="64"/>
      <c r="B25" s="60" t="s">
        <v>29</v>
      </c>
      <c r="C25" s="62"/>
      <c r="D25" s="64"/>
      <c r="E25" s="64"/>
      <c r="F25" s="64"/>
      <c r="G25" s="65" t="s">
        <v>30</v>
      </c>
      <c r="H25" s="64"/>
      <c r="I25" s="66"/>
      <c r="J25" s="66"/>
      <c r="K25" s="69"/>
      <c r="L25" s="69"/>
      <c r="M25" s="66"/>
      <c r="N25" s="67"/>
      <c r="O25" s="66"/>
      <c r="P25" s="58"/>
      <c r="Q25" s="67"/>
      <c r="R25" s="9">
        <f t="shared" si="1"/>
        <v>0</v>
      </c>
      <c r="S25" s="9"/>
      <c r="T25" s="9">
        <f t="shared" si="2"/>
        <v>0</v>
      </c>
    </row>
    <row r="26" spans="1:20" ht="33" customHeight="1" x14ac:dyDescent="0.3">
      <c r="A26" s="64"/>
      <c r="B26" s="60"/>
      <c r="C26" s="62" t="s">
        <v>31</v>
      </c>
      <c r="D26" s="64"/>
      <c r="E26" s="64"/>
      <c r="F26" s="64"/>
      <c r="G26" s="68" t="s">
        <v>1247</v>
      </c>
      <c r="H26" s="64" t="s">
        <v>13</v>
      </c>
      <c r="I26" s="66">
        <v>490000</v>
      </c>
      <c r="J26" s="66">
        <v>700000</v>
      </c>
      <c r="K26" s="66">
        <v>490000</v>
      </c>
      <c r="L26" s="66">
        <v>700000</v>
      </c>
      <c r="M26" s="66">
        <v>595000</v>
      </c>
      <c r="N26" s="67"/>
      <c r="O26" s="66">
        <v>595000</v>
      </c>
      <c r="P26" s="58"/>
      <c r="Q26" s="67" t="str">
        <f t="shared" ref="Q26:Q31" si="3">IF(P26=0,"NT không quy định",O26-P26)</f>
        <v>NT không quy định</v>
      </c>
      <c r="R26" s="9">
        <f t="shared" si="1"/>
        <v>595000</v>
      </c>
      <c r="S26" s="9">
        <v>595000</v>
      </c>
      <c r="T26" s="9">
        <f t="shared" si="2"/>
        <v>0</v>
      </c>
    </row>
    <row r="27" spans="1:20" ht="33" customHeight="1" x14ac:dyDescent="0.3">
      <c r="A27" s="64"/>
      <c r="B27" s="60"/>
      <c r="C27" s="62" t="s">
        <v>32</v>
      </c>
      <c r="D27" s="64"/>
      <c r="E27" s="64"/>
      <c r="F27" s="64"/>
      <c r="G27" s="68" t="s">
        <v>1248</v>
      </c>
      <c r="H27" s="64" t="s">
        <v>13</v>
      </c>
      <c r="I27" s="66">
        <v>700000</v>
      </c>
      <c r="J27" s="66">
        <v>1000000</v>
      </c>
      <c r="K27" s="66">
        <v>700000</v>
      </c>
      <c r="L27" s="66">
        <v>1000000</v>
      </c>
      <c r="M27" s="66">
        <v>850000</v>
      </c>
      <c r="N27" s="67"/>
      <c r="O27" s="66">
        <v>850000</v>
      </c>
      <c r="P27" s="58"/>
      <c r="Q27" s="67" t="str">
        <f t="shared" si="3"/>
        <v>NT không quy định</v>
      </c>
      <c r="R27" s="9">
        <f t="shared" si="1"/>
        <v>850000</v>
      </c>
      <c r="S27" s="9">
        <v>850000</v>
      </c>
      <c r="T27" s="9">
        <f t="shared" si="2"/>
        <v>0</v>
      </c>
    </row>
    <row r="28" spans="1:20" ht="32.25" customHeight="1" x14ac:dyDescent="0.3">
      <c r="A28" s="64"/>
      <c r="B28" s="60"/>
      <c r="C28" s="62" t="s">
        <v>33</v>
      </c>
      <c r="D28" s="64"/>
      <c r="E28" s="64"/>
      <c r="F28" s="64"/>
      <c r="G28" s="68" t="s">
        <v>1249</v>
      </c>
      <c r="H28" s="64" t="s">
        <v>13</v>
      </c>
      <c r="I28" s="66">
        <v>1000000</v>
      </c>
      <c r="J28" s="66">
        <v>1300000</v>
      </c>
      <c r="K28" s="66">
        <v>1000000</v>
      </c>
      <c r="L28" s="66">
        <v>1300000</v>
      </c>
      <c r="M28" s="66">
        <v>1150000</v>
      </c>
      <c r="N28" s="67"/>
      <c r="O28" s="66">
        <v>1150000</v>
      </c>
      <c r="P28" s="58"/>
      <c r="Q28" s="67" t="str">
        <f t="shared" si="3"/>
        <v>NT không quy định</v>
      </c>
      <c r="R28" s="9">
        <f t="shared" si="1"/>
        <v>1150000</v>
      </c>
      <c r="S28" s="9">
        <v>1150000</v>
      </c>
      <c r="T28" s="9">
        <f t="shared" si="2"/>
        <v>0</v>
      </c>
    </row>
    <row r="29" spans="1:20" ht="33.75" customHeight="1" x14ac:dyDescent="0.3">
      <c r="A29" s="64"/>
      <c r="B29" s="60"/>
      <c r="C29" s="62" t="s">
        <v>34</v>
      </c>
      <c r="D29" s="64"/>
      <c r="E29" s="64"/>
      <c r="F29" s="64"/>
      <c r="G29" s="68" t="s">
        <v>1250</v>
      </c>
      <c r="H29" s="64" t="s">
        <v>13</v>
      </c>
      <c r="I29" s="66">
        <v>1300000</v>
      </c>
      <c r="J29" s="66">
        <v>1600000</v>
      </c>
      <c r="K29" s="66">
        <v>1300000</v>
      </c>
      <c r="L29" s="66">
        <v>1600000</v>
      </c>
      <c r="M29" s="66">
        <v>1450000</v>
      </c>
      <c r="N29" s="67"/>
      <c r="O29" s="66">
        <v>1450000</v>
      </c>
      <c r="P29" s="58"/>
      <c r="Q29" s="67" t="str">
        <f t="shared" si="3"/>
        <v>NT không quy định</v>
      </c>
      <c r="R29" s="9">
        <f t="shared" si="1"/>
        <v>1450000</v>
      </c>
      <c r="S29" s="9">
        <v>1450000</v>
      </c>
      <c r="T29" s="9">
        <f t="shared" si="2"/>
        <v>0</v>
      </c>
    </row>
    <row r="30" spans="1:20" ht="33.75" customHeight="1" x14ac:dyDescent="0.3">
      <c r="A30" s="64"/>
      <c r="B30" s="60"/>
      <c r="C30" s="62" t="s">
        <v>35</v>
      </c>
      <c r="D30" s="64"/>
      <c r="E30" s="64"/>
      <c r="F30" s="64"/>
      <c r="G30" s="68" t="s">
        <v>1251</v>
      </c>
      <c r="H30" s="64" t="s">
        <v>13</v>
      </c>
      <c r="I30" s="66">
        <v>1600000</v>
      </c>
      <c r="J30" s="66">
        <v>2100000</v>
      </c>
      <c r="K30" s="66">
        <v>1600000</v>
      </c>
      <c r="L30" s="66">
        <v>2100000</v>
      </c>
      <c r="M30" s="66">
        <v>1850000</v>
      </c>
      <c r="N30" s="67"/>
      <c r="O30" s="66">
        <v>1850000</v>
      </c>
      <c r="P30" s="58"/>
      <c r="Q30" s="67" t="str">
        <f t="shared" si="3"/>
        <v>NT không quy định</v>
      </c>
      <c r="R30" s="9">
        <f t="shared" si="1"/>
        <v>1850000</v>
      </c>
      <c r="S30" s="9">
        <v>1850000</v>
      </c>
      <c r="T30" s="9">
        <f t="shared" si="2"/>
        <v>0</v>
      </c>
    </row>
    <row r="31" spans="1:20" ht="33.75" customHeight="1" x14ac:dyDescent="0.3">
      <c r="A31" s="64"/>
      <c r="B31" s="60"/>
      <c r="C31" s="62" t="s">
        <v>36</v>
      </c>
      <c r="D31" s="64"/>
      <c r="E31" s="64"/>
      <c r="F31" s="64"/>
      <c r="G31" s="68" t="s">
        <v>1252</v>
      </c>
      <c r="H31" s="64" t="s">
        <v>13</v>
      </c>
      <c r="I31" s="66">
        <v>2100000</v>
      </c>
      <c r="J31" s="66">
        <v>3000000</v>
      </c>
      <c r="K31" s="66">
        <v>2100000</v>
      </c>
      <c r="L31" s="66">
        <v>3000000</v>
      </c>
      <c r="M31" s="66">
        <v>2550000</v>
      </c>
      <c r="N31" s="67"/>
      <c r="O31" s="66">
        <v>2550000</v>
      </c>
      <c r="P31" s="58"/>
      <c r="Q31" s="67" t="str">
        <f t="shared" si="3"/>
        <v>NT không quy định</v>
      </c>
      <c r="R31" s="9">
        <f t="shared" si="1"/>
        <v>2550000</v>
      </c>
      <c r="S31" s="9">
        <v>2550000</v>
      </c>
      <c r="T31" s="9">
        <f t="shared" si="2"/>
        <v>0</v>
      </c>
    </row>
    <row r="32" spans="1:20" ht="18" customHeight="1" x14ac:dyDescent="0.3">
      <c r="A32" s="64"/>
      <c r="B32" s="60" t="s">
        <v>37</v>
      </c>
      <c r="C32" s="62"/>
      <c r="D32" s="64"/>
      <c r="E32" s="64"/>
      <c r="F32" s="64"/>
      <c r="G32" s="65" t="s">
        <v>38</v>
      </c>
      <c r="H32" s="64"/>
      <c r="I32" s="66"/>
      <c r="J32" s="66"/>
      <c r="K32" s="69"/>
      <c r="L32" s="69"/>
      <c r="M32" s="66"/>
      <c r="N32" s="67"/>
      <c r="O32" s="66"/>
      <c r="P32" s="58"/>
      <c r="Q32" s="67"/>
      <c r="R32" s="9">
        <f t="shared" si="1"/>
        <v>0</v>
      </c>
      <c r="S32" s="9"/>
      <c r="T32" s="9">
        <f t="shared" si="2"/>
        <v>0</v>
      </c>
    </row>
    <row r="33" spans="1:20" ht="22.5" customHeight="1" x14ac:dyDescent="0.3">
      <c r="A33" s="64"/>
      <c r="B33" s="60"/>
      <c r="C33" s="62" t="s">
        <v>39</v>
      </c>
      <c r="D33" s="64"/>
      <c r="E33" s="64"/>
      <c r="F33" s="64"/>
      <c r="G33" s="68" t="s">
        <v>40</v>
      </c>
      <c r="H33" s="64"/>
      <c r="I33" s="66"/>
      <c r="J33" s="66"/>
      <c r="K33" s="69"/>
      <c r="L33" s="69"/>
      <c r="M33" s="66"/>
      <c r="N33" s="67"/>
      <c r="O33" s="66"/>
      <c r="P33" s="58"/>
      <c r="Q33" s="67"/>
      <c r="R33" s="9">
        <f t="shared" si="1"/>
        <v>0</v>
      </c>
      <c r="S33" s="9"/>
      <c r="T33" s="9">
        <f t="shared" si="2"/>
        <v>0</v>
      </c>
    </row>
    <row r="34" spans="1:20" ht="36.75" customHeight="1" x14ac:dyDescent="0.3">
      <c r="A34" s="64"/>
      <c r="B34" s="60"/>
      <c r="C34" s="62"/>
      <c r="D34" s="64" t="s">
        <v>41</v>
      </c>
      <c r="E34" s="64"/>
      <c r="F34" s="64"/>
      <c r="G34" s="63" t="s">
        <v>1286</v>
      </c>
      <c r="H34" s="64" t="s">
        <v>13</v>
      </c>
      <c r="I34" s="66">
        <v>110000</v>
      </c>
      <c r="J34" s="66">
        <v>150000</v>
      </c>
      <c r="K34" s="66">
        <v>110000</v>
      </c>
      <c r="L34" s="66">
        <v>150000</v>
      </c>
      <c r="M34" s="66">
        <v>130000</v>
      </c>
      <c r="N34" s="67" t="s">
        <v>1121</v>
      </c>
      <c r="O34" s="66">
        <v>130000</v>
      </c>
      <c r="P34" s="58"/>
      <c r="Q34" s="67" t="str">
        <f>IF(P34=0,"NT không quy định",O34-P34)</f>
        <v>NT không quy định</v>
      </c>
      <c r="R34" s="9">
        <f t="shared" si="1"/>
        <v>130000</v>
      </c>
      <c r="S34" s="9">
        <v>130000</v>
      </c>
      <c r="T34" s="9">
        <f t="shared" si="2"/>
        <v>0</v>
      </c>
    </row>
    <row r="35" spans="1:20" ht="36.75" customHeight="1" x14ac:dyDescent="0.3">
      <c r="A35" s="64"/>
      <c r="B35" s="60"/>
      <c r="C35" s="62"/>
      <c r="D35" s="64" t="s">
        <v>42</v>
      </c>
      <c r="E35" s="64"/>
      <c r="F35" s="64"/>
      <c r="G35" s="63" t="s">
        <v>1287</v>
      </c>
      <c r="H35" s="64" t="s">
        <v>13</v>
      </c>
      <c r="I35" s="66">
        <v>150000</v>
      </c>
      <c r="J35" s="66">
        <v>210000</v>
      </c>
      <c r="K35" s="66">
        <v>150000</v>
      </c>
      <c r="L35" s="66">
        <v>210000</v>
      </c>
      <c r="M35" s="66">
        <v>180000</v>
      </c>
      <c r="N35" s="67" t="s">
        <v>1121</v>
      </c>
      <c r="O35" s="66">
        <v>180000</v>
      </c>
      <c r="P35" s="58"/>
      <c r="Q35" s="67" t="str">
        <f>IF(P35=0,"NT không quy định",O35-P35)</f>
        <v>NT không quy định</v>
      </c>
      <c r="R35" s="9">
        <f t="shared" si="1"/>
        <v>180000</v>
      </c>
      <c r="S35" s="9">
        <v>180000</v>
      </c>
      <c r="T35" s="9">
        <f t="shared" si="2"/>
        <v>0</v>
      </c>
    </row>
    <row r="36" spans="1:20" ht="36.75" customHeight="1" x14ac:dyDescent="0.3">
      <c r="A36" s="64"/>
      <c r="B36" s="60"/>
      <c r="C36" s="62"/>
      <c r="D36" s="64" t="s">
        <v>43</v>
      </c>
      <c r="E36" s="64"/>
      <c r="F36" s="64"/>
      <c r="G36" s="63" t="s">
        <v>1288</v>
      </c>
      <c r="H36" s="64" t="s">
        <v>13</v>
      </c>
      <c r="I36" s="66">
        <v>210000</v>
      </c>
      <c r="J36" s="66">
        <v>300000</v>
      </c>
      <c r="K36" s="66">
        <v>210000</v>
      </c>
      <c r="L36" s="66">
        <v>300000</v>
      </c>
      <c r="M36" s="66">
        <v>255000</v>
      </c>
      <c r="N36" s="67" t="s">
        <v>1121</v>
      </c>
      <c r="O36" s="66">
        <v>255000</v>
      </c>
      <c r="P36" s="58"/>
      <c r="Q36" s="67" t="str">
        <f>IF(P36=0,"NT không quy định",O36-P36)</f>
        <v>NT không quy định</v>
      </c>
      <c r="R36" s="9">
        <f t="shared" si="1"/>
        <v>255000</v>
      </c>
      <c r="S36" s="9">
        <v>255000</v>
      </c>
      <c r="T36" s="9">
        <f t="shared" si="2"/>
        <v>0</v>
      </c>
    </row>
    <row r="37" spans="1:20" ht="36.75" customHeight="1" x14ac:dyDescent="0.3">
      <c r="A37" s="64"/>
      <c r="B37" s="60"/>
      <c r="C37" s="62"/>
      <c r="D37" s="64" t="s">
        <v>44</v>
      </c>
      <c r="E37" s="64"/>
      <c r="F37" s="64"/>
      <c r="G37" s="63" t="s">
        <v>1289</v>
      </c>
      <c r="H37" s="64" t="s">
        <v>13</v>
      </c>
      <c r="I37" s="66">
        <v>385000</v>
      </c>
      <c r="J37" s="66">
        <v>550000</v>
      </c>
      <c r="K37" s="66">
        <v>385000</v>
      </c>
      <c r="L37" s="66">
        <v>550000</v>
      </c>
      <c r="M37" s="66">
        <v>468000</v>
      </c>
      <c r="N37" s="67" t="s">
        <v>1121</v>
      </c>
      <c r="O37" s="66">
        <v>468000</v>
      </c>
      <c r="P37" s="58"/>
      <c r="Q37" s="67" t="str">
        <f>IF(P37=0,"NT không quy định",O37-P37)</f>
        <v>NT không quy định</v>
      </c>
      <c r="R37" s="9">
        <f t="shared" si="1"/>
        <v>468000</v>
      </c>
      <c r="S37" s="9">
        <v>468000</v>
      </c>
      <c r="T37" s="9">
        <f t="shared" si="2"/>
        <v>0</v>
      </c>
    </row>
    <row r="38" spans="1:20" ht="20.25" customHeight="1" x14ac:dyDescent="0.3">
      <c r="A38" s="64"/>
      <c r="B38" s="60"/>
      <c r="C38" s="62" t="s">
        <v>45</v>
      </c>
      <c r="D38" s="64"/>
      <c r="E38" s="64"/>
      <c r="F38" s="64"/>
      <c r="G38" s="68" t="s">
        <v>46</v>
      </c>
      <c r="H38" s="64"/>
      <c r="I38" s="66"/>
      <c r="J38" s="66"/>
      <c r="K38" s="69"/>
      <c r="L38" s="69"/>
      <c r="M38" s="66"/>
      <c r="N38" s="67"/>
      <c r="O38" s="70"/>
      <c r="P38" s="59"/>
      <c r="Q38" s="67"/>
      <c r="R38" s="9">
        <f t="shared" si="1"/>
        <v>0</v>
      </c>
      <c r="S38" s="9"/>
      <c r="T38" s="9">
        <f t="shared" si="2"/>
        <v>0</v>
      </c>
    </row>
    <row r="39" spans="1:20" ht="32.5" customHeight="1" x14ac:dyDescent="0.3">
      <c r="A39" s="64"/>
      <c r="B39" s="60"/>
      <c r="C39" s="62"/>
      <c r="D39" s="64" t="s">
        <v>47</v>
      </c>
      <c r="E39" s="64"/>
      <c r="F39" s="64"/>
      <c r="G39" s="63" t="s">
        <v>48</v>
      </c>
      <c r="H39" s="64" t="s">
        <v>13</v>
      </c>
      <c r="I39" s="66">
        <v>1000000</v>
      </c>
      <c r="J39" s="66">
        <v>1300000</v>
      </c>
      <c r="K39" s="66">
        <v>1000000</v>
      </c>
      <c r="L39" s="66">
        <v>1300000</v>
      </c>
      <c r="M39" s="66">
        <v>1150000</v>
      </c>
      <c r="N39" s="67"/>
      <c r="O39" s="66">
        <v>1150000</v>
      </c>
      <c r="P39" s="58">
        <v>1000000</v>
      </c>
      <c r="Q39" s="67">
        <f>IF(P39=0,"NT không quy định",O39-P39)</f>
        <v>150000</v>
      </c>
      <c r="R39" s="9">
        <f t="shared" si="1"/>
        <v>150000</v>
      </c>
      <c r="S39" s="9">
        <v>150000</v>
      </c>
      <c r="T39" s="9">
        <f t="shared" si="2"/>
        <v>0</v>
      </c>
    </row>
    <row r="40" spans="1:20" ht="34" customHeight="1" x14ac:dyDescent="0.3">
      <c r="A40" s="64"/>
      <c r="B40" s="60"/>
      <c r="C40" s="62"/>
      <c r="D40" s="64" t="s">
        <v>49</v>
      </c>
      <c r="E40" s="64"/>
      <c r="F40" s="64"/>
      <c r="G40" s="63" t="s">
        <v>50</v>
      </c>
      <c r="H40" s="64"/>
      <c r="I40" s="66"/>
      <c r="J40" s="66"/>
      <c r="K40" s="69"/>
      <c r="L40" s="69"/>
      <c r="M40" s="66"/>
      <c r="N40" s="67"/>
      <c r="O40" s="66"/>
      <c r="P40" s="58"/>
      <c r="Q40" s="67"/>
      <c r="R40" s="9">
        <f t="shared" si="1"/>
        <v>0</v>
      </c>
      <c r="S40" s="9"/>
      <c r="T40" s="9">
        <f t="shared" si="2"/>
        <v>0</v>
      </c>
    </row>
    <row r="41" spans="1:20" ht="23.25" customHeight="1" x14ac:dyDescent="0.3">
      <c r="A41" s="64"/>
      <c r="B41" s="60"/>
      <c r="C41" s="62"/>
      <c r="D41" s="64"/>
      <c r="E41" s="64" t="s">
        <v>51</v>
      </c>
      <c r="F41" s="64"/>
      <c r="G41" s="63" t="s">
        <v>52</v>
      </c>
      <c r="H41" s="64" t="s">
        <v>13</v>
      </c>
      <c r="I41" s="66">
        <v>1950000</v>
      </c>
      <c r="J41" s="66">
        <v>2600000</v>
      </c>
      <c r="K41" s="66">
        <v>1950000</v>
      </c>
      <c r="L41" s="66">
        <v>2600000</v>
      </c>
      <c r="M41" s="66">
        <v>2275000</v>
      </c>
      <c r="N41" s="67"/>
      <c r="O41" s="66">
        <v>2275000</v>
      </c>
      <c r="P41" s="58">
        <v>2000000</v>
      </c>
      <c r="Q41" s="67">
        <f t="shared" ref="Q41:Q48" si="4">IF(P41=0,"NT không quy định",O41-P41)</f>
        <v>275000</v>
      </c>
      <c r="R41" s="9">
        <f t="shared" si="1"/>
        <v>275000</v>
      </c>
      <c r="S41" s="9">
        <v>275000</v>
      </c>
      <c r="T41" s="9">
        <f t="shared" si="2"/>
        <v>0</v>
      </c>
    </row>
    <row r="42" spans="1:20" ht="31" x14ac:dyDescent="0.3">
      <c r="A42" s="64"/>
      <c r="B42" s="60"/>
      <c r="C42" s="62"/>
      <c r="D42" s="64"/>
      <c r="E42" s="64" t="s">
        <v>53</v>
      </c>
      <c r="F42" s="64"/>
      <c r="G42" s="63" t="s">
        <v>1290</v>
      </c>
      <c r="H42" s="64" t="s">
        <v>13</v>
      </c>
      <c r="I42" s="66">
        <v>6600000</v>
      </c>
      <c r="J42" s="66">
        <v>7000000</v>
      </c>
      <c r="K42" s="66">
        <v>6600000</v>
      </c>
      <c r="L42" s="66">
        <v>7000000</v>
      </c>
      <c r="M42" s="66">
        <v>6800000</v>
      </c>
      <c r="N42" s="67" t="s">
        <v>1121</v>
      </c>
      <c r="O42" s="66">
        <v>6800000</v>
      </c>
      <c r="P42" s="58">
        <v>6600000</v>
      </c>
      <c r="Q42" s="67">
        <f t="shared" si="4"/>
        <v>200000</v>
      </c>
      <c r="R42" s="9">
        <f t="shared" si="1"/>
        <v>200000</v>
      </c>
      <c r="S42" s="9">
        <v>200000</v>
      </c>
      <c r="T42" s="9">
        <f t="shared" si="2"/>
        <v>0</v>
      </c>
    </row>
    <row r="43" spans="1:20" ht="31" x14ac:dyDescent="0.3">
      <c r="A43" s="64"/>
      <c r="B43" s="60"/>
      <c r="C43" s="62"/>
      <c r="D43" s="64"/>
      <c r="E43" s="64" t="s">
        <v>54</v>
      </c>
      <c r="F43" s="64"/>
      <c r="G43" s="63" t="s">
        <v>1211</v>
      </c>
      <c r="H43" s="64" t="s">
        <v>13</v>
      </c>
      <c r="I43" s="66">
        <v>15000000</v>
      </c>
      <c r="J43" s="66">
        <v>18000000</v>
      </c>
      <c r="K43" s="66">
        <v>15000000</v>
      </c>
      <c r="L43" s="66">
        <v>18000000</v>
      </c>
      <c r="M43" s="66">
        <v>16500000</v>
      </c>
      <c r="N43" s="67" t="s">
        <v>1121</v>
      </c>
      <c r="O43" s="66">
        <v>16500000</v>
      </c>
      <c r="P43" s="58">
        <v>15000000</v>
      </c>
      <c r="Q43" s="67">
        <f t="shared" si="4"/>
        <v>1500000</v>
      </c>
      <c r="R43" s="9">
        <f t="shared" si="1"/>
        <v>1500000</v>
      </c>
      <c r="S43" s="9">
        <v>1500000</v>
      </c>
      <c r="T43" s="9">
        <f t="shared" si="2"/>
        <v>0</v>
      </c>
    </row>
    <row r="44" spans="1:20" ht="21.75" customHeight="1" x14ac:dyDescent="0.3">
      <c r="A44" s="64"/>
      <c r="B44" s="60"/>
      <c r="C44" s="62"/>
      <c r="D44" s="64"/>
      <c r="E44" s="64" t="s">
        <v>55</v>
      </c>
      <c r="F44" s="64"/>
      <c r="G44" s="63" t="s">
        <v>56</v>
      </c>
      <c r="H44" s="64" t="s">
        <v>13</v>
      </c>
      <c r="I44" s="66">
        <v>7700000</v>
      </c>
      <c r="J44" s="66">
        <v>11000000</v>
      </c>
      <c r="K44" s="66">
        <v>7700000</v>
      </c>
      <c r="L44" s="66">
        <v>11000000</v>
      </c>
      <c r="M44" s="66">
        <v>9350000</v>
      </c>
      <c r="N44" s="67"/>
      <c r="O44" s="66">
        <v>9350000</v>
      </c>
      <c r="P44" s="58">
        <v>7700000</v>
      </c>
      <c r="Q44" s="67">
        <f t="shared" si="4"/>
        <v>1650000</v>
      </c>
      <c r="R44" s="9">
        <f t="shared" si="1"/>
        <v>1650000</v>
      </c>
      <c r="S44" s="9">
        <v>1650000</v>
      </c>
      <c r="T44" s="9">
        <f t="shared" si="2"/>
        <v>0</v>
      </c>
    </row>
    <row r="45" spans="1:20" ht="21.75" customHeight="1" x14ac:dyDescent="0.3">
      <c r="A45" s="64"/>
      <c r="B45" s="60"/>
      <c r="C45" s="62"/>
      <c r="D45" s="64"/>
      <c r="E45" s="64" t="s">
        <v>57</v>
      </c>
      <c r="F45" s="64"/>
      <c r="G45" s="63" t="s">
        <v>58</v>
      </c>
      <c r="H45" s="64" t="s">
        <v>13</v>
      </c>
      <c r="I45" s="66">
        <v>24500000</v>
      </c>
      <c r="J45" s="66">
        <v>35000000</v>
      </c>
      <c r="K45" s="66">
        <v>24500000</v>
      </c>
      <c r="L45" s="66">
        <v>35000000</v>
      </c>
      <c r="M45" s="66">
        <v>29750000</v>
      </c>
      <c r="N45" s="67"/>
      <c r="O45" s="66">
        <v>29750000</v>
      </c>
      <c r="P45" s="58">
        <v>24500000</v>
      </c>
      <c r="Q45" s="67">
        <f t="shared" si="4"/>
        <v>5250000</v>
      </c>
      <c r="R45" s="9">
        <f t="shared" si="1"/>
        <v>5250000</v>
      </c>
      <c r="S45" s="9">
        <v>5250000</v>
      </c>
      <c r="T45" s="9">
        <f t="shared" si="2"/>
        <v>0</v>
      </c>
    </row>
    <row r="46" spans="1:20" ht="31" customHeight="1" x14ac:dyDescent="0.3">
      <c r="A46" s="64"/>
      <c r="B46" s="60"/>
      <c r="C46" s="62"/>
      <c r="D46" s="64"/>
      <c r="E46" s="64" t="s">
        <v>59</v>
      </c>
      <c r="F46" s="64"/>
      <c r="G46" s="63" t="s">
        <v>60</v>
      </c>
      <c r="H46" s="64" t="s">
        <v>13</v>
      </c>
      <c r="I46" s="66">
        <v>700000</v>
      </c>
      <c r="J46" s="66">
        <v>850000</v>
      </c>
      <c r="K46" s="66">
        <v>700000</v>
      </c>
      <c r="L46" s="66">
        <v>850000</v>
      </c>
      <c r="M46" s="66">
        <v>775000</v>
      </c>
      <c r="N46" s="67"/>
      <c r="O46" s="66">
        <v>775000</v>
      </c>
      <c r="P46" s="58"/>
      <c r="Q46" s="67" t="str">
        <f t="shared" si="4"/>
        <v>NT không quy định</v>
      </c>
      <c r="R46" s="9">
        <f t="shared" si="1"/>
        <v>775000</v>
      </c>
      <c r="S46" s="9">
        <v>775000</v>
      </c>
      <c r="T46" s="9">
        <f t="shared" si="2"/>
        <v>0</v>
      </c>
    </row>
    <row r="47" spans="1:20" ht="21.75" customHeight="1" x14ac:dyDescent="0.3">
      <c r="A47" s="64"/>
      <c r="B47" s="60"/>
      <c r="C47" s="62"/>
      <c r="D47" s="64"/>
      <c r="E47" s="64" t="s">
        <v>61</v>
      </c>
      <c r="F47" s="64"/>
      <c r="G47" s="63" t="s">
        <v>1119</v>
      </c>
      <c r="H47" s="64" t="s">
        <v>13</v>
      </c>
      <c r="I47" s="66">
        <v>10500000</v>
      </c>
      <c r="J47" s="66">
        <v>15000000</v>
      </c>
      <c r="K47" s="66">
        <v>10500000</v>
      </c>
      <c r="L47" s="66">
        <v>15000000</v>
      </c>
      <c r="M47" s="66">
        <v>12750000</v>
      </c>
      <c r="N47" s="67"/>
      <c r="O47" s="66">
        <v>12750000</v>
      </c>
      <c r="P47" s="58">
        <v>10500000</v>
      </c>
      <c r="Q47" s="67">
        <f t="shared" si="4"/>
        <v>2250000</v>
      </c>
      <c r="R47" s="9">
        <f t="shared" si="1"/>
        <v>2250000</v>
      </c>
      <c r="S47" s="9">
        <v>2250000</v>
      </c>
      <c r="T47" s="9">
        <f t="shared" si="2"/>
        <v>0</v>
      </c>
    </row>
    <row r="48" spans="1:20" ht="21.75" customHeight="1" x14ac:dyDescent="0.3">
      <c r="A48" s="64"/>
      <c r="B48" s="60"/>
      <c r="C48" s="62"/>
      <c r="D48" s="64"/>
      <c r="E48" s="64" t="s">
        <v>62</v>
      </c>
      <c r="F48" s="64"/>
      <c r="G48" s="63" t="s">
        <v>63</v>
      </c>
      <c r="H48" s="64" t="s">
        <v>13</v>
      </c>
      <c r="I48" s="66">
        <v>3000000</v>
      </c>
      <c r="J48" s="66">
        <v>4000000</v>
      </c>
      <c r="K48" s="66">
        <v>3000000</v>
      </c>
      <c r="L48" s="66">
        <v>4000000</v>
      </c>
      <c r="M48" s="66">
        <v>3500000</v>
      </c>
      <c r="N48" s="67"/>
      <c r="O48" s="66">
        <v>3500000</v>
      </c>
      <c r="P48" s="58">
        <v>3000000</v>
      </c>
      <c r="Q48" s="67">
        <f t="shared" si="4"/>
        <v>500000</v>
      </c>
      <c r="R48" s="9">
        <f t="shared" si="1"/>
        <v>500000</v>
      </c>
      <c r="S48" s="9">
        <v>500000</v>
      </c>
      <c r="T48" s="9">
        <f t="shared" si="2"/>
        <v>0</v>
      </c>
    </row>
    <row r="49" spans="1:20" ht="18" customHeight="1" x14ac:dyDescent="0.3">
      <c r="A49" s="64"/>
      <c r="B49" s="60" t="s">
        <v>64</v>
      </c>
      <c r="C49" s="62"/>
      <c r="D49" s="64"/>
      <c r="E49" s="64"/>
      <c r="F49" s="64"/>
      <c r="G49" s="65" t="s">
        <v>65</v>
      </c>
      <c r="H49" s="64"/>
      <c r="I49" s="66"/>
      <c r="J49" s="66"/>
      <c r="K49" s="69"/>
      <c r="L49" s="69"/>
      <c r="M49" s="66"/>
      <c r="N49" s="67"/>
      <c r="O49" s="66"/>
      <c r="P49" s="58"/>
      <c r="Q49" s="67"/>
      <c r="R49" s="9">
        <f t="shared" si="1"/>
        <v>0</v>
      </c>
      <c r="S49" s="9"/>
      <c r="T49" s="9">
        <f t="shared" si="2"/>
        <v>0</v>
      </c>
    </row>
    <row r="50" spans="1:20" ht="21.75" customHeight="1" x14ac:dyDescent="0.3">
      <c r="A50" s="64"/>
      <c r="B50" s="60"/>
      <c r="C50" s="62" t="s">
        <v>66</v>
      </c>
      <c r="D50" s="64"/>
      <c r="E50" s="64"/>
      <c r="F50" s="64"/>
      <c r="G50" s="68" t="s">
        <v>67</v>
      </c>
      <c r="H50" s="64"/>
      <c r="I50" s="66"/>
      <c r="J50" s="66"/>
      <c r="K50" s="69"/>
      <c r="L50" s="69"/>
      <c r="M50" s="66"/>
      <c r="N50" s="67"/>
      <c r="O50" s="66"/>
      <c r="P50" s="58"/>
      <c r="Q50" s="67"/>
      <c r="R50" s="9">
        <f t="shared" si="1"/>
        <v>0</v>
      </c>
      <c r="S50" s="9"/>
      <c r="T50" s="9">
        <f t="shared" si="2"/>
        <v>0</v>
      </c>
    </row>
    <row r="51" spans="1:20" ht="36" customHeight="1" x14ac:dyDescent="0.3">
      <c r="A51" s="64"/>
      <c r="B51" s="60"/>
      <c r="C51" s="62"/>
      <c r="D51" s="64" t="s">
        <v>68</v>
      </c>
      <c r="E51" s="64"/>
      <c r="F51" s="64"/>
      <c r="G51" s="63" t="s">
        <v>1253</v>
      </c>
      <c r="H51" s="64" t="s">
        <v>13</v>
      </c>
      <c r="I51" s="66">
        <v>910000</v>
      </c>
      <c r="J51" s="66">
        <v>1300000</v>
      </c>
      <c r="K51" s="66">
        <v>910000</v>
      </c>
      <c r="L51" s="66">
        <v>1300000</v>
      </c>
      <c r="M51" s="66">
        <v>1105000</v>
      </c>
      <c r="N51" s="67"/>
      <c r="O51" s="66">
        <v>1105000</v>
      </c>
      <c r="P51" s="58"/>
      <c r="Q51" s="67" t="str">
        <f t="shared" ref="Q51:Q59" si="5">IF(P51=0,"NT không quy định",O51-P51)</f>
        <v>NT không quy định</v>
      </c>
      <c r="R51" s="9">
        <f t="shared" si="1"/>
        <v>1105000</v>
      </c>
      <c r="S51" s="9">
        <v>1105000</v>
      </c>
      <c r="T51" s="9">
        <f t="shared" si="2"/>
        <v>0</v>
      </c>
    </row>
    <row r="52" spans="1:20" ht="36" customHeight="1" x14ac:dyDescent="0.3">
      <c r="A52" s="64"/>
      <c r="B52" s="60"/>
      <c r="C52" s="62"/>
      <c r="D52" s="64" t="s">
        <v>69</v>
      </c>
      <c r="E52" s="64"/>
      <c r="F52" s="64"/>
      <c r="G52" s="63" t="s">
        <v>1254</v>
      </c>
      <c r="H52" s="64" t="s">
        <v>13</v>
      </c>
      <c r="I52" s="66">
        <v>1330000</v>
      </c>
      <c r="J52" s="66">
        <v>1900000</v>
      </c>
      <c r="K52" s="66">
        <v>1330000</v>
      </c>
      <c r="L52" s="66">
        <v>1900000</v>
      </c>
      <c r="M52" s="66">
        <v>1615000</v>
      </c>
      <c r="N52" s="67"/>
      <c r="O52" s="66">
        <v>1615000</v>
      </c>
      <c r="P52" s="58"/>
      <c r="Q52" s="67" t="str">
        <f t="shared" si="5"/>
        <v>NT không quy định</v>
      </c>
      <c r="R52" s="9">
        <f t="shared" si="1"/>
        <v>1615000</v>
      </c>
      <c r="S52" s="9">
        <v>1615000</v>
      </c>
      <c r="T52" s="9">
        <f t="shared" si="2"/>
        <v>0</v>
      </c>
    </row>
    <row r="53" spans="1:20" ht="36" customHeight="1" x14ac:dyDescent="0.3">
      <c r="A53" s="64"/>
      <c r="B53" s="60"/>
      <c r="C53" s="62"/>
      <c r="D53" s="64" t="s">
        <v>70</v>
      </c>
      <c r="E53" s="64"/>
      <c r="F53" s="64"/>
      <c r="G53" s="63" t="s">
        <v>1255</v>
      </c>
      <c r="H53" s="64" t="s">
        <v>13</v>
      </c>
      <c r="I53" s="66">
        <v>1900000</v>
      </c>
      <c r="J53" s="66">
        <v>2500000</v>
      </c>
      <c r="K53" s="66">
        <v>1900000</v>
      </c>
      <c r="L53" s="66">
        <v>2500000</v>
      </c>
      <c r="M53" s="66">
        <v>2200000</v>
      </c>
      <c r="N53" s="67"/>
      <c r="O53" s="66">
        <v>2200000</v>
      </c>
      <c r="P53" s="58"/>
      <c r="Q53" s="67" t="str">
        <f t="shared" si="5"/>
        <v>NT không quy định</v>
      </c>
      <c r="R53" s="9">
        <f t="shared" si="1"/>
        <v>2200000</v>
      </c>
      <c r="S53" s="9">
        <v>2200000</v>
      </c>
      <c r="T53" s="9">
        <f t="shared" si="2"/>
        <v>0</v>
      </c>
    </row>
    <row r="54" spans="1:20" ht="36" customHeight="1" x14ac:dyDescent="0.3">
      <c r="A54" s="64"/>
      <c r="B54" s="60"/>
      <c r="C54" s="62"/>
      <c r="D54" s="64" t="s">
        <v>71</v>
      </c>
      <c r="E54" s="64"/>
      <c r="F54" s="64"/>
      <c r="G54" s="63" t="s">
        <v>1256</v>
      </c>
      <c r="H54" s="64" t="s">
        <v>13</v>
      </c>
      <c r="I54" s="66">
        <v>2500000</v>
      </c>
      <c r="J54" s="66">
        <v>3200000</v>
      </c>
      <c r="K54" s="66">
        <v>2500000</v>
      </c>
      <c r="L54" s="66">
        <v>3200000</v>
      </c>
      <c r="M54" s="66">
        <v>2850000</v>
      </c>
      <c r="N54" s="67"/>
      <c r="O54" s="66">
        <v>2850000</v>
      </c>
      <c r="P54" s="58"/>
      <c r="Q54" s="67" t="str">
        <f t="shared" si="5"/>
        <v>NT không quy định</v>
      </c>
      <c r="R54" s="9">
        <f t="shared" si="1"/>
        <v>2850000</v>
      </c>
      <c r="S54" s="9">
        <v>2850000</v>
      </c>
      <c r="T54" s="9">
        <f t="shared" si="2"/>
        <v>0</v>
      </c>
    </row>
    <row r="55" spans="1:20" ht="36" customHeight="1" x14ac:dyDescent="0.3">
      <c r="A55" s="64"/>
      <c r="B55" s="60"/>
      <c r="C55" s="62"/>
      <c r="D55" s="64" t="s">
        <v>72</v>
      </c>
      <c r="E55" s="64"/>
      <c r="F55" s="64"/>
      <c r="G55" s="63" t="s">
        <v>1257</v>
      </c>
      <c r="H55" s="64" t="s">
        <v>13</v>
      </c>
      <c r="I55" s="66">
        <v>3200000</v>
      </c>
      <c r="J55" s="66">
        <v>3800000</v>
      </c>
      <c r="K55" s="66">
        <v>3200000</v>
      </c>
      <c r="L55" s="66">
        <v>3800000</v>
      </c>
      <c r="M55" s="66">
        <v>3500000</v>
      </c>
      <c r="N55" s="67"/>
      <c r="O55" s="66">
        <v>3500000</v>
      </c>
      <c r="P55" s="58"/>
      <c r="Q55" s="67" t="str">
        <f t="shared" si="5"/>
        <v>NT không quy định</v>
      </c>
      <c r="R55" s="9">
        <f t="shared" si="1"/>
        <v>3500000</v>
      </c>
      <c r="S55" s="9">
        <v>3500000</v>
      </c>
      <c r="T55" s="9">
        <f t="shared" si="2"/>
        <v>0</v>
      </c>
    </row>
    <row r="56" spans="1:20" ht="36" customHeight="1" x14ac:dyDescent="0.3">
      <c r="A56" s="64"/>
      <c r="B56" s="60"/>
      <c r="C56" s="62"/>
      <c r="D56" s="64" t="s">
        <v>73</v>
      </c>
      <c r="E56" s="64"/>
      <c r="F56" s="64"/>
      <c r="G56" s="63" t="s">
        <v>1258</v>
      </c>
      <c r="H56" s="64" t="s">
        <v>13</v>
      </c>
      <c r="I56" s="66">
        <v>3800000</v>
      </c>
      <c r="J56" s="66">
        <v>4500000</v>
      </c>
      <c r="K56" s="66">
        <v>3800000</v>
      </c>
      <c r="L56" s="66">
        <v>4500000</v>
      </c>
      <c r="M56" s="66">
        <v>4150000</v>
      </c>
      <c r="N56" s="67"/>
      <c r="O56" s="66">
        <v>4150000</v>
      </c>
      <c r="P56" s="58"/>
      <c r="Q56" s="67" t="str">
        <f t="shared" si="5"/>
        <v>NT không quy định</v>
      </c>
      <c r="R56" s="9">
        <f t="shared" si="1"/>
        <v>4150000</v>
      </c>
      <c r="S56" s="9">
        <v>4150000</v>
      </c>
      <c r="T56" s="9">
        <f t="shared" si="2"/>
        <v>0</v>
      </c>
    </row>
    <row r="57" spans="1:20" ht="36" customHeight="1" x14ac:dyDescent="0.3">
      <c r="A57" s="64"/>
      <c r="B57" s="60"/>
      <c r="C57" s="62"/>
      <c r="D57" s="64" t="s">
        <v>74</v>
      </c>
      <c r="E57" s="64"/>
      <c r="F57" s="64"/>
      <c r="G57" s="63" t="s">
        <v>1259</v>
      </c>
      <c r="H57" s="64" t="s">
        <v>13</v>
      </c>
      <c r="I57" s="66">
        <v>4500000</v>
      </c>
      <c r="J57" s="66">
        <v>5100000</v>
      </c>
      <c r="K57" s="66">
        <v>4500000</v>
      </c>
      <c r="L57" s="66">
        <v>5100000</v>
      </c>
      <c r="M57" s="66">
        <v>4800000</v>
      </c>
      <c r="N57" s="67"/>
      <c r="O57" s="66">
        <v>4800000</v>
      </c>
      <c r="P57" s="58"/>
      <c r="Q57" s="67" t="str">
        <f t="shared" si="5"/>
        <v>NT không quy định</v>
      </c>
      <c r="R57" s="9">
        <f t="shared" si="1"/>
        <v>4800000</v>
      </c>
      <c r="S57" s="9">
        <v>4800000</v>
      </c>
      <c r="T57" s="9">
        <f t="shared" si="2"/>
        <v>0</v>
      </c>
    </row>
    <row r="58" spans="1:20" ht="36" customHeight="1" x14ac:dyDescent="0.3">
      <c r="A58" s="64"/>
      <c r="B58" s="60"/>
      <c r="C58" s="62"/>
      <c r="D58" s="64" t="s">
        <v>75</v>
      </c>
      <c r="E58" s="64"/>
      <c r="F58" s="64"/>
      <c r="G58" s="63" t="s">
        <v>1260</v>
      </c>
      <c r="H58" s="64" t="s">
        <v>13</v>
      </c>
      <c r="I58" s="66">
        <v>5100000</v>
      </c>
      <c r="J58" s="66">
        <v>6200000</v>
      </c>
      <c r="K58" s="66">
        <v>5100000</v>
      </c>
      <c r="L58" s="66">
        <v>6200000</v>
      </c>
      <c r="M58" s="66">
        <v>5650000</v>
      </c>
      <c r="N58" s="67"/>
      <c r="O58" s="66">
        <v>5650000</v>
      </c>
      <c r="P58" s="58"/>
      <c r="Q58" s="67" t="str">
        <f t="shared" si="5"/>
        <v>NT không quy định</v>
      </c>
      <c r="R58" s="9">
        <f t="shared" si="1"/>
        <v>5650000</v>
      </c>
      <c r="S58" s="9">
        <v>5650000</v>
      </c>
      <c r="T58" s="9">
        <f t="shared" si="2"/>
        <v>0</v>
      </c>
    </row>
    <row r="59" spans="1:20" ht="33" customHeight="1" x14ac:dyDescent="0.3">
      <c r="A59" s="64"/>
      <c r="B59" s="60"/>
      <c r="C59" s="62" t="s">
        <v>76</v>
      </c>
      <c r="D59" s="64"/>
      <c r="E59" s="64"/>
      <c r="F59" s="64"/>
      <c r="G59" s="68" t="s">
        <v>904</v>
      </c>
      <c r="H59" s="64" t="s">
        <v>77</v>
      </c>
      <c r="I59" s="66">
        <v>750000000</v>
      </c>
      <c r="J59" s="66">
        <v>1000000000</v>
      </c>
      <c r="K59" s="66">
        <v>750000000</v>
      </c>
      <c r="L59" s="66">
        <v>1000000000</v>
      </c>
      <c r="M59" s="66">
        <v>875000000</v>
      </c>
      <c r="N59" s="67"/>
      <c r="O59" s="66">
        <v>875000000</v>
      </c>
      <c r="P59" s="58"/>
      <c r="Q59" s="67" t="str">
        <f t="shared" si="5"/>
        <v>NT không quy định</v>
      </c>
      <c r="R59" s="9">
        <f t="shared" si="1"/>
        <v>875000000</v>
      </c>
      <c r="S59" s="9">
        <v>875000000</v>
      </c>
      <c r="T59" s="9">
        <f t="shared" si="2"/>
        <v>0</v>
      </c>
    </row>
    <row r="60" spans="1:20" ht="21.75" customHeight="1" x14ac:dyDescent="0.3">
      <c r="A60" s="64"/>
      <c r="B60" s="60"/>
      <c r="C60" s="62" t="s">
        <v>78</v>
      </c>
      <c r="D60" s="64"/>
      <c r="E60" s="64"/>
      <c r="F60" s="64"/>
      <c r="G60" s="68" t="s">
        <v>79</v>
      </c>
      <c r="H60" s="64"/>
      <c r="I60" s="58"/>
      <c r="J60" s="58"/>
      <c r="K60" s="69"/>
      <c r="L60" s="69"/>
      <c r="M60" s="66"/>
      <c r="N60" s="67"/>
      <c r="O60" s="66"/>
      <c r="P60" s="58"/>
      <c r="Q60" s="67"/>
      <c r="R60" s="9">
        <f t="shared" si="1"/>
        <v>0</v>
      </c>
      <c r="S60" s="9"/>
      <c r="T60" s="9">
        <f t="shared" si="2"/>
        <v>0</v>
      </c>
    </row>
    <row r="61" spans="1:20" ht="36.75" customHeight="1" x14ac:dyDescent="0.3">
      <c r="A61" s="64"/>
      <c r="B61" s="60"/>
      <c r="C61" s="62"/>
      <c r="D61" s="64" t="s">
        <v>80</v>
      </c>
      <c r="E61" s="64"/>
      <c r="F61" s="64"/>
      <c r="G61" s="63" t="s">
        <v>1261</v>
      </c>
      <c r="H61" s="64" t="s">
        <v>13</v>
      </c>
      <c r="I61" s="66">
        <v>154000000</v>
      </c>
      <c r="J61" s="66">
        <v>220000000</v>
      </c>
      <c r="K61" s="66">
        <v>154000000</v>
      </c>
      <c r="L61" s="66">
        <v>220000000</v>
      </c>
      <c r="M61" s="66">
        <v>187000000</v>
      </c>
      <c r="N61" s="67"/>
      <c r="O61" s="66">
        <v>187000000</v>
      </c>
      <c r="P61" s="58"/>
      <c r="Q61" s="67" t="str">
        <f>IF(P61=0,"NT không quy định",O61-P61)</f>
        <v>NT không quy định</v>
      </c>
      <c r="R61" s="9">
        <f t="shared" si="1"/>
        <v>187000000</v>
      </c>
      <c r="S61" s="9">
        <v>187000000</v>
      </c>
      <c r="T61" s="9">
        <f t="shared" si="2"/>
        <v>0</v>
      </c>
    </row>
    <row r="62" spans="1:20" ht="36.75" customHeight="1" x14ac:dyDescent="0.3">
      <c r="A62" s="64"/>
      <c r="B62" s="60"/>
      <c r="C62" s="62"/>
      <c r="D62" s="64" t="s">
        <v>81</v>
      </c>
      <c r="E62" s="64"/>
      <c r="F62" s="64"/>
      <c r="G62" s="63" t="s">
        <v>1262</v>
      </c>
      <c r="H62" s="64" t="s">
        <v>13</v>
      </c>
      <c r="I62" s="66">
        <v>175000000</v>
      </c>
      <c r="J62" s="66">
        <v>250000000</v>
      </c>
      <c r="K62" s="66">
        <v>175000000</v>
      </c>
      <c r="L62" s="66">
        <v>250000000</v>
      </c>
      <c r="M62" s="66">
        <v>212500000</v>
      </c>
      <c r="N62" s="67"/>
      <c r="O62" s="66">
        <v>212500000</v>
      </c>
      <c r="P62" s="58"/>
      <c r="Q62" s="67" t="str">
        <f>IF(P62=0,"NT không quy định",O62-P62)</f>
        <v>NT không quy định</v>
      </c>
      <c r="R62" s="9">
        <f t="shared" si="1"/>
        <v>212500000</v>
      </c>
      <c r="S62" s="9">
        <v>212500000</v>
      </c>
      <c r="T62" s="9">
        <f t="shared" si="2"/>
        <v>0</v>
      </c>
    </row>
    <row r="63" spans="1:20" ht="18" customHeight="1" x14ac:dyDescent="0.3">
      <c r="A63" s="64"/>
      <c r="B63" s="60" t="s">
        <v>82</v>
      </c>
      <c r="C63" s="62"/>
      <c r="D63" s="64"/>
      <c r="E63" s="64"/>
      <c r="F63" s="64"/>
      <c r="G63" s="65" t="s">
        <v>83</v>
      </c>
      <c r="H63" s="64"/>
      <c r="I63" s="58"/>
      <c r="J63" s="58"/>
      <c r="K63" s="69"/>
      <c r="L63" s="69"/>
      <c r="M63" s="66"/>
      <c r="N63" s="67"/>
      <c r="O63" s="66"/>
      <c r="P63" s="58"/>
      <c r="Q63" s="67"/>
      <c r="R63" s="9">
        <f t="shared" si="1"/>
        <v>0</v>
      </c>
      <c r="S63" s="9"/>
      <c r="T63" s="9">
        <f t="shared" si="2"/>
        <v>0</v>
      </c>
    </row>
    <row r="64" spans="1:20" ht="36" customHeight="1" x14ac:dyDescent="0.3">
      <c r="A64" s="64"/>
      <c r="B64" s="60"/>
      <c r="C64" s="62" t="s">
        <v>84</v>
      </c>
      <c r="D64" s="64"/>
      <c r="E64" s="64"/>
      <c r="F64" s="64"/>
      <c r="G64" s="68" t="s">
        <v>1291</v>
      </c>
      <c r="H64" s="64" t="s">
        <v>13</v>
      </c>
      <c r="I64" s="66">
        <v>84000</v>
      </c>
      <c r="J64" s="66">
        <v>120000</v>
      </c>
      <c r="K64" s="66">
        <v>84000</v>
      </c>
      <c r="L64" s="66">
        <v>120000</v>
      </c>
      <c r="M64" s="66">
        <v>102000</v>
      </c>
      <c r="N64" s="67" t="s">
        <v>1121</v>
      </c>
      <c r="O64" s="66">
        <v>102000</v>
      </c>
      <c r="P64" s="58"/>
      <c r="Q64" s="67" t="str">
        <f t="shared" ref="Q64:Q70" si="6">IF(P64=0,"NT không quy định",O64-P64)</f>
        <v>NT không quy định</v>
      </c>
      <c r="R64" s="9">
        <f t="shared" si="1"/>
        <v>102000</v>
      </c>
      <c r="S64" s="9">
        <v>102000</v>
      </c>
      <c r="T64" s="9">
        <f t="shared" si="2"/>
        <v>0</v>
      </c>
    </row>
    <row r="65" spans="1:20" ht="36" customHeight="1" x14ac:dyDescent="0.3">
      <c r="A65" s="64"/>
      <c r="B65" s="60"/>
      <c r="C65" s="62" t="s">
        <v>85</v>
      </c>
      <c r="D65" s="64"/>
      <c r="E65" s="64"/>
      <c r="F65" s="64"/>
      <c r="G65" s="68" t="s">
        <v>1292</v>
      </c>
      <c r="H65" s="64" t="s">
        <v>13</v>
      </c>
      <c r="I65" s="66">
        <v>133000</v>
      </c>
      <c r="J65" s="66">
        <v>190000</v>
      </c>
      <c r="K65" s="66">
        <v>133000</v>
      </c>
      <c r="L65" s="66">
        <v>190000</v>
      </c>
      <c r="M65" s="66">
        <v>162000</v>
      </c>
      <c r="N65" s="67" t="s">
        <v>1121</v>
      </c>
      <c r="O65" s="66">
        <v>162000</v>
      </c>
      <c r="P65" s="58"/>
      <c r="Q65" s="67" t="str">
        <f t="shared" si="6"/>
        <v>NT không quy định</v>
      </c>
      <c r="R65" s="9">
        <f t="shared" si="1"/>
        <v>162000</v>
      </c>
      <c r="S65" s="9">
        <v>162000</v>
      </c>
      <c r="T65" s="9">
        <f t="shared" si="2"/>
        <v>0</v>
      </c>
    </row>
    <row r="66" spans="1:20" ht="36" customHeight="1" x14ac:dyDescent="0.3">
      <c r="A66" s="64"/>
      <c r="B66" s="60"/>
      <c r="C66" s="62" t="s">
        <v>86</v>
      </c>
      <c r="D66" s="64"/>
      <c r="E66" s="64"/>
      <c r="F66" s="64"/>
      <c r="G66" s="68" t="s">
        <v>1212</v>
      </c>
      <c r="H66" s="64" t="s">
        <v>13</v>
      </c>
      <c r="I66" s="66">
        <v>190000</v>
      </c>
      <c r="J66" s="66">
        <v>270000</v>
      </c>
      <c r="K66" s="66">
        <v>190000</v>
      </c>
      <c r="L66" s="66">
        <v>270000</v>
      </c>
      <c r="M66" s="66">
        <v>230000</v>
      </c>
      <c r="N66" s="67" t="s">
        <v>1121</v>
      </c>
      <c r="O66" s="66">
        <v>230000</v>
      </c>
      <c r="P66" s="58"/>
      <c r="Q66" s="67" t="str">
        <f t="shared" si="6"/>
        <v>NT không quy định</v>
      </c>
      <c r="R66" s="9">
        <f t="shared" si="1"/>
        <v>230000</v>
      </c>
      <c r="S66" s="9">
        <v>230000</v>
      </c>
      <c r="T66" s="9">
        <f t="shared" si="2"/>
        <v>0</v>
      </c>
    </row>
    <row r="67" spans="1:20" ht="36" customHeight="1" x14ac:dyDescent="0.3">
      <c r="A67" s="64"/>
      <c r="B67" s="60"/>
      <c r="C67" s="62" t="s">
        <v>87</v>
      </c>
      <c r="D67" s="64"/>
      <c r="E67" s="64"/>
      <c r="F67" s="64"/>
      <c r="G67" s="68" t="s">
        <v>1213</v>
      </c>
      <c r="H67" s="64" t="s">
        <v>13</v>
      </c>
      <c r="I67" s="66">
        <v>270000</v>
      </c>
      <c r="J67" s="66">
        <v>350000</v>
      </c>
      <c r="K67" s="66">
        <v>270000</v>
      </c>
      <c r="L67" s="66">
        <v>350000</v>
      </c>
      <c r="M67" s="66">
        <v>310000</v>
      </c>
      <c r="N67" s="67" t="s">
        <v>1121</v>
      </c>
      <c r="O67" s="66">
        <v>310000</v>
      </c>
      <c r="P67" s="58"/>
      <c r="Q67" s="67" t="str">
        <f t="shared" si="6"/>
        <v>NT không quy định</v>
      </c>
      <c r="R67" s="9">
        <f t="shared" si="1"/>
        <v>310000</v>
      </c>
      <c r="S67" s="9">
        <v>310000</v>
      </c>
      <c r="T67" s="9">
        <f t="shared" si="2"/>
        <v>0</v>
      </c>
    </row>
    <row r="68" spans="1:20" ht="36" customHeight="1" x14ac:dyDescent="0.3">
      <c r="A68" s="64"/>
      <c r="B68" s="60"/>
      <c r="C68" s="62" t="s">
        <v>88</v>
      </c>
      <c r="D68" s="64"/>
      <c r="E68" s="64"/>
      <c r="F68" s="64"/>
      <c r="G68" s="68" t="s">
        <v>1214</v>
      </c>
      <c r="H68" s="64" t="s">
        <v>13</v>
      </c>
      <c r="I68" s="66">
        <v>350000</v>
      </c>
      <c r="J68" s="66">
        <v>430000</v>
      </c>
      <c r="K68" s="66">
        <v>350000</v>
      </c>
      <c r="L68" s="66">
        <v>430000</v>
      </c>
      <c r="M68" s="66">
        <v>390000</v>
      </c>
      <c r="N68" s="67" t="s">
        <v>1121</v>
      </c>
      <c r="O68" s="66">
        <v>390000</v>
      </c>
      <c r="P68" s="58"/>
      <c r="Q68" s="67" t="str">
        <f t="shared" si="6"/>
        <v>NT không quy định</v>
      </c>
      <c r="R68" s="9">
        <f t="shared" si="1"/>
        <v>390000</v>
      </c>
      <c r="S68" s="9">
        <v>390000</v>
      </c>
      <c r="T68" s="9">
        <f t="shared" si="2"/>
        <v>0</v>
      </c>
    </row>
    <row r="69" spans="1:20" ht="36" customHeight="1" x14ac:dyDescent="0.3">
      <c r="A69" s="64"/>
      <c r="B69" s="60"/>
      <c r="C69" s="62" t="s">
        <v>89</v>
      </c>
      <c r="D69" s="64"/>
      <c r="E69" s="64"/>
      <c r="F69" s="64"/>
      <c r="G69" s="68" t="s">
        <v>1215</v>
      </c>
      <c r="H69" s="64" t="s">
        <v>13</v>
      </c>
      <c r="I69" s="66">
        <v>490000</v>
      </c>
      <c r="J69" s="66">
        <v>700000</v>
      </c>
      <c r="K69" s="66">
        <v>490000</v>
      </c>
      <c r="L69" s="66">
        <v>700000</v>
      </c>
      <c r="M69" s="66">
        <v>595000</v>
      </c>
      <c r="N69" s="67" t="s">
        <v>1121</v>
      </c>
      <c r="O69" s="66">
        <v>595000</v>
      </c>
      <c r="P69" s="58"/>
      <c r="Q69" s="67" t="str">
        <f t="shared" si="6"/>
        <v>NT không quy định</v>
      </c>
      <c r="R69" s="9">
        <f t="shared" si="1"/>
        <v>595000</v>
      </c>
      <c r="S69" s="9">
        <v>595000</v>
      </c>
      <c r="T69" s="9">
        <f t="shared" si="2"/>
        <v>0</v>
      </c>
    </row>
    <row r="70" spans="1:20" ht="36" customHeight="1" x14ac:dyDescent="0.3">
      <c r="A70" s="64"/>
      <c r="B70" s="60"/>
      <c r="C70" s="62">
        <v>1507</v>
      </c>
      <c r="D70" s="64"/>
      <c r="E70" s="64"/>
      <c r="F70" s="64"/>
      <c r="G70" s="68" t="s">
        <v>1216</v>
      </c>
      <c r="H70" s="64" t="s">
        <v>13</v>
      </c>
      <c r="I70" s="66">
        <v>1050000</v>
      </c>
      <c r="J70" s="66">
        <v>1500000</v>
      </c>
      <c r="K70" s="66">
        <v>1050000</v>
      </c>
      <c r="L70" s="66">
        <v>1500000</v>
      </c>
      <c r="M70" s="66">
        <v>1275000</v>
      </c>
      <c r="N70" s="67" t="s">
        <v>1121</v>
      </c>
      <c r="O70" s="66">
        <v>1275000</v>
      </c>
      <c r="P70" s="58"/>
      <c r="Q70" s="67" t="str">
        <f t="shared" si="6"/>
        <v>NT không quy định</v>
      </c>
      <c r="R70" s="9">
        <f t="shared" si="1"/>
        <v>1275000</v>
      </c>
      <c r="S70" s="9">
        <v>1275000</v>
      </c>
      <c r="T70" s="9">
        <f t="shared" si="2"/>
        <v>0</v>
      </c>
    </row>
    <row r="71" spans="1:20" ht="21.75" customHeight="1" x14ac:dyDescent="0.3">
      <c r="A71" s="64"/>
      <c r="B71" s="60" t="s">
        <v>90</v>
      </c>
      <c r="C71" s="62"/>
      <c r="D71" s="64"/>
      <c r="E71" s="64"/>
      <c r="F71" s="64"/>
      <c r="G71" s="65" t="s">
        <v>91</v>
      </c>
      <c r="H71" s="64"/>
      <c r="I71" s="66"/>
      <c r="J71" s="66"/>
      <c r="K71" s="69"/>
      <c r="L71" s="69"/>
      <c r="M71" s="66"/>
      <c r="N71" s="67"/>
      <c r="O71" s="66"/>
      <c r="P71" s="58"/>
      <c r="Q71" s="67"/>
      <c r="R71" s="9">
        <f t="shared" si="1"/>
        <v>0</v>
      </c>
      <c r="S71" s="9"/>
      <c r="T71" s="9">
        <f t="shared" si="2"/>
        <v>0</v>
      </c>
    </row>
    <row r="72" spans="1:20" ht="20.25" customHeight="1" x14ac:dyDescent="0.3">
      <c r="A72" s="64"/>
      <c r="B72" s="60"/>
      <c r="C72" s="62" t="s">
        <v>92</v>
      </c>
      <c r="D72" s="64"/>
      <c r="E72" s="64"/>
      <c r="F72" s="64"/>
      <c r="G72" s="71" t="s">
        <v>1127</v>
      </c>
      <c r="H72" s="64"/>
      <c r="I72" s="58"/>
      <c r="J72" s="58"/>
      <c r="K72" s="69"/>
      <c r="L72" s="69"/>
      <c r="M72" s="66"/>
      <c r="N72" s="67"/>
      <c r="O72" s="66"/>
      <c r="P72" s="58"/>
      <c r="Q72" s="67"/>
      <c r="R72" s="9">
        <f t="shared" si="1"/>
        <v>0</v>
      </c>
      <c r="S72" s="9"/>
      <c r="T72" s="9">
        <f t="shared" si="2"/>
        <v>0</v>
      </c>
    </row>
    <row r="73" spans="1:20" ht="30" customHeight="1" x14ac:dyDescent="0.3">
      <c r="A73" s="64"/>
      <c r="B73" s="60"/>
      <c r="C73" s="62" t="s">
        <v>93</v>
      </c>
      <c r="D73" s="64"/>
      <c r="E73" s="64"/>
      <c r="F73" s="64"/>
      <c r="G73" s="68" t="s">
        <v>1021</v>
      </c>
      <c r="H73" s="64" t="s">
        <v>77</v>
      </c>
      <c r="I73" s="66">
        <v>16000000</v>
      </c>
      <c r="J73" s="66">
        <v>19200000</v>
      </c>
      <c r="K73" s="66">
        <v>16000000</v>
      </c>
      <c r="L73" s="66">
        <v>19200000</v>
      </c>
      <c r="M73" s="66">
        <v>17600000</v>
      </c>
      <c r="N73" s="67" t="s">
        <v>1120</v>
      </c>
      <c r="O73" s="66">
        <v>17600000</v>
      </c>
      <c r="P73" s="58"/>
      <c r="Q73" s="67" t="str">
        <f>IF(P73=0,"NT không quy định",O73-P73)</f>
        <v>NT không quy định</v>
      </c>
      <c r="R73" s="9">
        <f t="shared" si="1"/>
        <v>17600000</v>
      </c>
      <c r="S73" s="9">
        <v>17600000</v>
      </c>
      <c r="T73" s="9">
        <f t="shared" si="2"/>
        <v>0</v>
      </c>
    </row>
    <row r="74" spans="1:20" ht="19.5" customHeight="1" x14ac:dyDescent="0.3">
      <c r="A74" s="64"/>
      <c r="B74" s="60"/>
      <c r="C74" s="62" t="s">
        <v>94</v>
      </c>
      <c r="D74" s="64"/>
      <c r="E74" s="64"/>
      <c r="F74" s="64"/>
      <c r="G74" s="68" t="s">
        <v>95</v>
      </c>
      <c r="H74" s="64"/>
      <c r="I74" s="66"/>
      <c r="J74" s="66"/>
      <c r="K74" s="69"/>
      <c r="L74" s="69"/>
      <c r="M74" s="66"/>
      <c r="N74" s="67"/>
      <c r="O74" s="70"/>
      <c r="P74" s="59"/>
      <c r="Q74" s="67"/>
      <c r="R74" s="9">
        <f t="shared" si="1"/>
        <v>0</v>
      </c>
      <c r="S74" s="9"/>
      <c r="T74" s="9">
        <f t="shared" si="2"/>
        <v>0</v>
      </c>
    </row>
    <row r="75" spans="1:20" ht="21.75" customHeight="1" x14ac:dyDescent="0.3">
      <c r="A75" s="64"/>
      <c r="B75" s="60"/>
      <c r="C75" s="62"/>
      <c r="D75" s="64" t="s">
        <v>96</v>
      </c>
      <c r="E75" s="64"/>
      <c r="F75" s="64"/>
      <c r="G75" s="63" t="s">
        <v>97</v>
      </c>
      <c r="H75" s="64"/>
      <c r="I75" s="58"/>
      <c r="J75" s="58"/>
      <c r="K75" s="69"/>
      <c r="L75" s="69"/>
      <c r="M75" s="66"/>
      <c r="N75" s="67"/>
      <c r="O75" s="66"/>
      <c r="P75" s="58"/>
      <c r="Q75" s="67"/>
      <c r="R75" s="9">
        <f t="shared" si="1"/>
        <v>0</v>
      </c>
      <c r="S75" s="9"/>
      <c r="T75" s="9">
        <f t="shared" si="2"/>
        <v>0</v>
      </c>
    </row>
    <row r="76" spans="1:20" ht="37.5" customHeight="1" x14ac:dyDescent="0.3">
      <c r="A76" s="64"/>
      <c r="B76" s="60"/>
      <c r="C76" s="62"/>
      <c r="D76" s="64"/>
      <c r="E76" s="64" t="s">
        <v>1157</v>
      </c>
      <c r="F76" s="64"/>
      <c r="G76" s="63" t="s">
        <v>1293</v>
      </c>
      <c r="H76" s="64" t="s">
        <v>13</v>
      </c>
      <c r="I76" s="66">
        <v>896000</v>
      </c>
      <c r="J76" s="66">
        <v>1280000</v>
      </c>
      <c r="K76" s="66">
        <v>896000</v>
      </c>
      <c r="L76" s="66">
        <v>1280000</v>
      </c>
      <c r="M76" s="66">
        <v>1088000</v>
      </c>
      <c r="N76" s="67" t="s">
        <v>1121</v>
      </c>
      <c r="O76" s="66">
        <v>1088000</v>
      </c>
      <c r="P76" s="58">
        <v>896000</v>
      </c>
      <c r="Q76" s="67">
        <f t="shared" ref="Q76:Q82" si="7">IF(P76=0,"NT không quy định",O76-P76)</f>
        <v>192000</v>
      </c>
      <c r="R76" s="9">
        <f t="shared" ref="R76:R139" si="8">O76-P76</f>
        <v>192000</v>
      </c>
      <c r="S76" s="9">
        <v>192000</v>
      </c>
      <c r="T76" s="9">
        <f t="shared" ref="T76:T139" si="9">R76-S76</f>
        <v>0</v>
      </c>
    </row>
    <row r="77" spans="1:20" ht="37.5" customHeight="1" x14ac:dyDescent="0.3">
      <c r="A77" s="64"/>
      <c r="B77" s="60"/>
      <c r="C77" s="62"/>
      <c r="D77" s="64"/>
      <c r="E77" s="64" t="s">
        <v>1158</v>
      </c>
      <c r="F77" s="64"/>
      <c r="G77" s="63" t="s">
        <v>1294</v>
      </c>
      <c r="H77" s="64" t="s">
        <v>13</v>
      </c>
      <c r="I77" s="66">
        <v>1280000</v>
      </c>
      <c r="J77" s="66">
        <v>1790000</v>
      </c>
      <c r="K77" s="66">
        <v>1280000</v>
      </c>
      <c r="L77" s="66">
        <v>1790000</v>
      </c>
      <c r="M77" s="66">
        <v>1535000</v>
      </c>
      <c r="N77" s="67" t="s">
        <v>1121</v>
      </c>
      <c r="O77" s="66">
        <v>1535000</v>
      </c>
      <c r="P77" s="58">
        <v>1280000</v>
      </c>
      <c r="Q77" s="67">
        <f t="shared" si="7"/>
        <v>255000</v>
      </c>
      <c r="R77" s="9">
        <f t="shared" si="8"/>
        <v>255000</v>
      </c>
      <c r="S77" s="9">
        <v>255000</v>
      </c>
      <c r="T77" s="9">
        <f t="shared" si="9"/>
        <v>0</v>
      </c>
    </row>
    <row r="78" spans="1:20" ht="37.5" customHeight="1" x14ac:dyDescent="0.3">
      <c r="A78" s="64"/>
      <c r="B78" s="60"/>
      <c r="C78" s="62"/>
      <c r="D78" s="64"/>
      <c r="E78" s="64" t="s">
        <v>1159</v>
      </c>
      <c r="F78" s="64"/>
      <c r="G78" s="63" t="s">
        <v>1295</v>
      </c>
      <c r="H78" s="64" t="s">
        <v>13</v>
      </c>
      <c r="I78" s="66">
        <v>1790000</v>
      </c>
      <c r="J78" s="66">
        <v>2300000</v>
      </c>
      <c r="K78" s="66">
        <v>1790000</v>
      </c>
      <c r="L78" s="66">
        <v>2300000</v>
      </c>
      <c r="M78" s="66">
        <v>2045000</v>
      </c>
      <c r="N78" s="67" t="s">
        <v>1121</v>
      </c>
      <c r="O78" s="66">
        <v>2045000</v>
      </c>
      <c r="P78" s="58">
        <v>1790000</v>
      </c>
      <c r="Q78" s="67">
        <f t="shared" si="7"/>
        <v>255000</v>
      </c>
      <c r="R78" s="9">
        <f t="shared" si="8"/>
        <v>255000</v>
      </c>
      <c r="S78" s="9">
        <v>255000</v>
      </c>
      <c r="T78" s="9">
        <f t="shared" si="9"/>
        <v>0</v>
      </c>
    </row>
    <row r="79" spans="1:20" ht="37.5" customHeight="1" x14ac:dyDescent="0.3">
      <c r="A79" s="64"/>
      <c r="B79" s="60"/>
      <c r="C79" s="62"/>
      <c r="D79" s="64"/>
      <c r="E79" s="64" t="s">
        <v>1160</v>
      </c>
      <c r="F79" s="64"/>
      <c r="G79" s="63" t="s">
        <v>1296</v>
      </c>
      <c r="H79" s="64" t="s">
        <v>13</v>
      </c>
      <c r="I79" s="66">
        <v>2300000</v>
      </c>
      <c r="J79" s="66">
        <v>2810000</v>
      </c>
      <c r="K79" s="66">
        <v>2300000</v>
      </c>
      <c r="L79" s="66">
        <v>2810000</v>
      </c>
      <c r="M79" s="66">
        <v>2555000</v>
      </c>
      <c r="N79" s="67" t="s">
        <v>1121</v>
      </c>
      <c r="O79" s="66">
        <v>2555000</v>
      </c>
      <c r="P79" s="58">
        <v>2300000</v>
      </c>
      <c r="Q79" s="67">
        <f t="shared" si="7"/>
        <v>255000</v>
      </c>
      <c r="R79" s="9">
        <f t="shared" si="8"/>
        <v>255000</v>
      </c>
      <c r="S79" s="9">
        <v>255000</v>
      </c>
      <c r="T79" s="9">
        <f t="shared" si="9"/>
        <v>0</v>
      </c>
    </row>
    <row r="80" spans="1:20" ht="37.5" customHeight="1" x14ac:dyDescent="0.3">
      <c r="A80" s="64"/>
      <c r="B80" s="60"/>
      <c r="C80" s="62"/>
      <c r="D80" s="64"/>
      <c r="E80" s="64" t="s">
        <v>1161</v>
      </c>
      <c r="F80" s="64"/>
      <c r="G80" s="63" t="s">
        <v>1297</v>
      </c>
      <c r="H80" s="64" t="s">
        <v>13</v>
      </c>
      <c r="I80" s="66">
        <v>2810000</v>
      </c>
      <c r="J80" s="66">
        <v>3372000</v>
      </c>
      <c r="K80" s="66">
        <v>2810000</v>
      </c>
      <c r="L80" s="66">
        <v>3372000</v>
      </c>
      <c r="M80" s="66">
        <v>3091000</v>
      </c>
      <c r="N80" s="67" t="s">
        <v>1121</v>
      </c>
      <c r="O80" s="66">
        <v>3091000</v>
      </c>
      <c r="P80" s="58">
        <v>2810000</v>
      </c>
      <c r="Q80" s="67">
        <f t="shared" si="7"/>
        <v>281000</v>
      </c>
      <c r="R80" s="9">
        <f t="shared" si="8"/>
        <v>281000</v>
      </c>
      <c r="S80" s="9">
        <v>281000</v>
      </c>
      <c r="T80" s="9">
        <f t="shared" si="9"/>
        <v>0</v>
      </c>
    </row>
    <row r="81" spans="1:20" ht="56.25" customHeight="1" x14ac:dyDescent="0.3">
      <c r="A81" s="64"/>
      <c r="B81" s="60"/>
      <c r="C81" s="62"/>
      <c r="D81" s="64" t="s">
        <v>98</v>
      </c>
      <c r="E81" s="64"/>
      <c r="F81" s="64"/>
      <c r="G81" s="109" t="s">
        <v>1298</v>
      </c>
      <c r="H81" s="64" t="s">
        <v>13</v>
      </c>
      <c r="I81" s="66">
        <v>170000000</v>
      </c>
      <c r="J81" s="66">
        <v>204000000</v>
      </c>
      <c r="K81" s="66">
        <v>170000000</v>
      </c>
      <c r="L81" s="66">
        <v>204000000</v>
      </c>
      <c r="M81" s="66">
        <v>187000000</v>
      </c>
      <c r="N81" s="67" t="s">
        <v>1121</v>
      </c>
      <c r="O81" s="66">
        <v>187000000</v>
      </c>
      <c r="P81" s="58">
        <v>170000000</v>
      </c>
      <c r="Q81" s="67">
        <f t="shared" si="7"/>
        <v>17000000</v>
      </c>
      <c r="R81" s="9">
        <f t="shared" si="8"/>
        <v>17000000</v>
      </c>
      <c r="S81" s="9">
        <v>17000000</v>
      </c>
      <c r="T81" s="9">
        <f t="shared" si="9"/>
        <v>0</v>
      </c>
    </row>
    <row r="82" spans="1:20" ht="26.25" customHeight="1" x14ac:dyDescent="0.3">
      <c r="A82" s="64"/>
      <c r="B82" s="60"/>
      <c r="C82" s="62"/>
      <c r="D82" s="64" t="s">
        <v>99</v>
      </c>
      <c r="E82" s="64"/>
      <c r="F82" s="64"/>
      <c r="G82" s="63" t="s">
        <v>100</v>
      </c>
      <c r="H82" s="64" t="s">
        <v>13</v>
      </c>
      <c r="I82" s="66">
        <v>255000000</v>
      </c>
      <c r="J82" s="66">
        <v>320000000</v>
      </c>
      <c r="K82" s="66">
        <v>255000000</v>
      </c>
      <c r="L82" s="66">
        <v>320000000</v>
      </c>
      <c r="M82" s="66">
        <v>287500000</v>
      </c>
      <c r="N82" s="67"/>
      <c r="O82" s="66">
        <v>287500000</v>
      </c>
      <c r="P82" s="58">
        <v>257500000</v>
      </c>
      <c r="Q82" s="67">
        <f t="shared" si="7"/>
        <v>30000000</v>
      </c>
      <c r="R82" s="9">
        <f t="shared" si="8"/>
        <v>30000000</v>
      </c>
      <c r="S82" s="9">
        <v>30000000</v>
      </c>
      <c r="T82" s="9">
        <f t="shared" si="9"/>
        <v>0</v>
      </c>
    </row>
    <row r="83" spans="1:20" ht="23.25" customHeight="1" x14ac:dyDescent="0.3">
      <c r="A83" s="64"/>
      <c r="B83" s="60" t="s">
        <v>101</v>
      </c>
      <c r="C83" s="62"/>
      <c r="D83" s="64"/>
      <c r="E83" s="64"/>
      <c r="F83" s="64"/>
      <c r="G83" s="65" t="s">
        <v>102</v>
      </c>
      <c r="H83" s="64"/>
      <c r="I83" s="66"/>
      <c r="J83" s="66"/>
      <c r="K83" s="69"/>
      <c r="L83" s="69"/>
      <c r="M83" s="66"/>
      <c r="N83" s="67"/>
      <c r="O83" s="66"/>
      <c r="P83" s="58"/>
      <c r="Q83" s="67"/>
      <c r="R83" s="9">
        <f t="shared" si="8"/>
        <v>0</v>
      </c>
      <c r="S83" s="9"/>
      <c r="T83" s="9">
        <f t="shared" si="9"/>
        <v>0</v>
      </c>
    </row>
    <row r="84" spans="1:20" ht="20.25" customHeight="1" x14ac:dyDescent="0.3">
      <c r="A84" s="64"/>
      <c r="B84" s="60"/>
      <c r="C84" s="62" t="s">
        <v>103</v>
      </c>
      <c r="D84" s="64"/>
      <c r="E84" s="64"/>
      <c r="F84" s="64"/>
      <c r="G84" s="68" t="s">
        <v>104</v>
      </c>
      <c r="H84" s="64"/>
      <c r="I84" s="58"/>
      <c r="J84" s="58"/>
      <c r="K84" s="69"/>
      <c r="L84" s="69"/>
      <c r="M84" s="66"/>
      <c r="N84" s="67"/>
      <c r="O84" s="66"/>
      <c r="P84" s="58"/>
      <c r="Q84" s="67"/>
      <c r="R84" s="9">
        <f t="shared" si="8"/>
        <v>0</v>
      </c>
      <c r="S84" s="9"/>
      <c r="T84" s="9">
        <f t="shared" si="9"/>
        <v>0</v>
      </c>
    </row>
    <row r="85" spans="1:20" ht="39" customHeight="1" x14ac:dyDescent="0.3">
      <c r="A85" s="64"/>
      <c r="B85" s="60"/>
      <c r="C85" s="62"/>
      <c r="D85" s="64" t="s">
        <v>105</v>
      </c>
      <c r="E85" s="64"/>
      <c r="F85" s="64"/>
      <c r="G85" s="63" t="s">
        <v>1299</v>
      </c>
      <c r="H85" s="64" t="s">
        <v>13</v>
      </c>
      <c r="I85" s="66">
        <v>1295000</v>
      </c>
      <c r="J85" s="66">
        <v>1850000</v>
      </c>
      <c r="K85" s="66">
        <v>1295000</v>
      </c>
      <c r="L85" s="66">
        <v>1850000</v>
      </c>
      <c r="M85" s="66">
        <v>1573000</v>
      </c>
      <c r="N85" s="67" t="s">
        <v>1121</v>
      </c>
      <c r="O85" s="66">
        <v>1573000</v>
      </c>
      <c r="P85" s="58"/>
      <c r="Q85" s="67" t="str">
        <f>IF(P85=0,"NT không quy định",O85-P85)</f>
        <v>NT không quy định</v>
      </c>
      <c r="R85" s="9">
        <f t="shared" si="8"/>
        <v>1573000</v>
      </c>
      <c r="S85" s="9">
        <v>1573000</v>
      </c>
      <c r="T85" s="9">
        <f t="shared" si="9"/>
        <v>0</v>
      </c>
    </row>
    <row r="86" spans="1:20" ht="39" customHeight="1" x14ac:dyDescent="0.3">
      <c r="A86" s="64"/>
      <c r="B86" s="60"/>
      <c r="C86" s="62"/>
      <c r="D86" s="64" t="s">
        <v>106</v>
      </c>
      <c r="E86" s="64"/>
      <c r="F86" s="64"/>
      <c r="G86" s="63" t="s">
        <v>1300</v>
      </c>
      <c r="H86" s="64" t="s">
        <v>13</v>
      </c>
      <c r="I86" s="66">
        <v>1939000</v>
      </c>
      <c r="J86" s="66">
        <v>2770000</v>
      </c>
      <c r="K86" s="66">
        <v>1939000</v>
      </c>
      <c r="L86" s="66">
        <v>2770000</v>
      </c>
      <c r="M86" s="66">
        <v>2355000</v>
      </c>
      <c r="N86" s="67" t="s">
        <v>1121</v>
      </c>
      <c r="O86" s="66">
        <v>2355000</v>
      </c>
      <c r="P86" s="58"/>
      <c r="Q86" s="67" t="str">
        <f>IF(P86=0,"NT không quy định",O86-P86)</f>
        <v>NT không quy định</v>
      </c>
      <c r="R86" s="9">
        <f t="shared" si="8"/>
        <v>2355000</v>
      </c>
      <c r="S86" s="9">
        <v>2355000</v>
      </c>
      <c r="T86" s="9">
        <f t="shared" si="9"/>
        <v>0</v>
      </c>
    </row>
    <row r="87" spans="1:20" ht="39" customHeight="1" x14ac:dyDescent="0.3">
      <c r="A87" s="64"/>
      <c r="B87" s="60"/>
      <c r="C87" s="62"/>
      <c r="D87" s="64" t="s">
        <v>107</v>
      </c>
      <c r="E87" s="64"/>
      <c r="F87" s="64"/>
      <c r="G87" s="63" t="s">
        <v>1301</v>
      </c>
      <c r="H87" s="64" t="s">
        <v>13</v>
      </c>
      <c r="I87" s="66">
        <v>2905000</v>
      </c>
      <c r="J87" s="66">
        <v>4150000</v>
      </c>
      <c r="K87" s="66">
        <v>2905000</v>
      </c>
      <c r="L87" s="66">
        <v>4150000</v>
      </c>
      <c r="M87" s="66">
        <v>3528000</v>
      </c>
      <c r="N87" s="67" t="s">
        <v>1121</v>
      </c>
      <c r="O87" s="66">
        <v>3528000</v>
      </c>
      <c r="P87" s="58"/>
      <c r="Q87" s="67" t="str">
        <f>IF(P87=0,"NT không quy định",O87-P87)</f>
        <v>NT không quy định</v>
      </c>
      <c r="R87" s="9">
        <f t="shared" si="8"/>
        <v>3528000</v>
      </c>
      <c r="S87" s="9">
        <v>3528000</v>
      </c>
      <c r="T87" s="9">
        <f t="shared" si="9"/>
        <v>0</v>
      </c>
    </row>
    <row r="88" spans="1:20" ht="39" customHeight="1" x14ac:dyDescent="0.3">
      <c r="A88" s="64"/>
      <c r="B88" s="60"/>
      <c r="C88" s="62"/>
      <c r="D88" s="64" t="s">
        <v>108</v>
      </c>
      <c r="E88" s="64"/>
      <c r="F88" s="64"/>
      <c r="G88" s="63" t="s">
        <v>1302</v>
      </c>
      <c r="H88" s="64" t="s">
        <v>13</v>
      </c>
      <c r="I88" s="66">
        <v>4150000</v>
      </c>
      <c r="J88" s="66">
        <v>5070000</v>
      </c>
      <c r="K88" s="66">
        <v>4150000</v>
      </c>
      <c r="L88" s="66">
        <v>5070000</v>
      </c>
      <c r="M88" s="66">
        <v>4610000</v>
      </c>
      <c r="N88" s="67" t="s">
        <v>1121</v>
      </c>
      <c r="O88" s="66">
        <v>4610000</v>
      </c>
      <c r="P88" s="58"/>
      <c r="Q88" s="67" t="str">
        <f>IF(P88=0,"NT không quy định",O88-P88)</f>
        <v>NT không quy định</v>
      </c>
      <c r="R88" s="9">
        <f t="shared" si="8"/>
        <v>4610000</v>
      </c>
      <c r="S88" s="9">
        <v>4610000</v>
      </c>
      <c r="T88" s="9">
        <f t="shared" si="9"/>
        <v>0</v>
      </c>
    </row>
    <row r="89" spans="1:20" ht="39" customHeight="1" x14ac:dyDescent="0.3">
      <c r="A89" s="64"/>
      <c r="B89" s="60"/>
      <c r="C89" s="62"/>
      <c r="D89" s="64" t="s">
        <v>109</v>
      </c>
      <c r="E89" s="64"/>
      <c r="F89" s="64"/>
      <c r="G89" s="63" t="s">
        <v>1303</v>
      </c>
      <c r="H89" s="64" t="s">
        <v>13</v>
      </c>
      <c r="I89" s="66">
        <v>5070000</v>
      </c>
      <c r="J89" s="66">
        <v>6084000</v>
      </c>
      <c r="K89" s="66">
        <v>5070000</v>
      </c>
      <c r="L89" s="66">
        <v>6084000</v>
      </c>
      <c r="M89" s="66">
        <v>5577000</v>
      </c>
      <c r="N89" s="67" t="s">
        <v>1121</v>
      </c>
      <c r="O89" s="66">
        <v>5577000</v>
      </c>
      <c r="P89" s="58"/>
      <c r="Q89" s="67" t="str">
        <f>IF(P89=0,"NT không quy định",O89-P89)</f>
        <v>NT không quy định</v>
      </c>
      <c r="R89" s="9">
        <f t="shared" si="8"/>
        <v>5577000</v>
      </c>
      <c r="S89" s="9">
        <v>5577000</v>
      </c>
      <c r="T89" s="9">
        <f t="shared" si="9"/>
        <v>0</v>
      </c>
    </row>
    <row r="90" spans="1:20" ht="19.5" customHeight="1" x14ac:dyDescent="0.3">
      <c r="A90" s="64"/>
      <c r="B90" s="60"/>
      <c r="C90" s="62" t="s">
        <v>110</v>
      </c>
      <c r="D90" s="64"/>
      <c r="E90" s="64"/>
      <c r="F90" s="64"/>
      <c r="G90" s="68" t="s">
        <v>111</v>
      </c>
      <c r="H90" s="64"/>
      <c r="I90" s="58"/>
      <c r="J90" s="58"/>
      <c r="K90" s="69"/>
      <c r="L90" s="69"/>
      <c r="M90" s="66"/>
      <c r="N90" s="67"/>
      <c r="O90" s="66"/>
      <c r="P90" s="58"/>
      <c r="Q90" s="67"/>
      <c r="R90" s="9">
        <f t="shared" si="8"/>
        <v>0</v>
      </c>
      <c r="S90" s="9"/>
      <c r="T90" s="9">
        <f t="shared" si="9"/>
        <v>0</v>
      </c>
    </row>
    <row r="91" spans="1:20" ht="28.5" customHeight="1" x14ac:dyDescent="0.3">
      <c r="A91" s="64"/>
      <c r="B91" s="60"/>
      <c r="C91" s="62"/>
      <c r="D91" s="64" t="s">
        <v>112</v>
      </c>
      <c r="E91" s="64"/>
      <c r="F91" s="64"/>
      <c r="G91" s="63" t="s">
        <v>113</v>
      </c>
      <c r="H91" s="64" t="s">
        <v>13</v>
      </c>
      <c r="I91" s="66">
        <v>100000000</v>
      </c>
      <c r="J91" s="66">
        <v>120000000</v>
      </c>
      <c r="K91" s="66">
        <v>100000000</v>
      </c>
      <c r="L91" s="66">
        <v>120000000</v>
      </c>
      <c r="M91" s="66">
        <v>110000000</v>
      </c>
      <c r="N91" s="67"/>
      <c r="O91" s="66">
        <v>110000000</v>
      </c>
      <c r="P91" s="58"/>
      <c r="Q91" s="67" t="str">
        <f t="shared" ref="Q91:Q97" si="10">IF(P91=0,"NT không quy định",O91-P91)</f>
        <v>NT không quy định</v>
      </c>
      <c r="R91" s="9">
        <f t="shared" si="8"/>
        <v>110000000</v>
      </c>
      <c r="S91" s="9">
        <v>110000000</v>
      </c>
      <c r="T91" s="9">
        <f t="shared" si="9"/>
        <v>0</v>
      </c>
    </row>
    <row r="92" spans="1:20" ht="28.5" customHeight="1" x14ac:dyDescent="0.3">
      <c r="A92" s="64"/>
      <c r="B92" s="60"/>
      <c r="C92" s="62"/>
      <c r="D92" s="64" t="s">
        <v>114</v>
      </c>
      <c r="E92" s="64"/>
      <c r="F92" s="64"/>
      <c r="G92" s="63" t="s">
        <v>115</v>
      </c>
      <c r="H92" s="64"/>
      <c r="I92" s="58"/>
      <c r="J92" s="58"/>
      <c r="K92" s="69"/>
      <c r="L92" s="69"/>
      <c r="M92" s="66"/>
      <c r="N92" s="67"/>
      <c r="O92" s="66"/>
      <c r="P92" s="58"/>
      <c r="Q92" s="67" t="str">
        <f t="shared" si="10"/>
        <v>NT không quy định</v>
      </c>
      <c r="R92" s="9">
        <f t="shared" si="8"/>
        <v>0</v>
      </c>
      <c r="S92" s="9"/>
      <c r="T92" s="9">
        <f t="shared" si="9"/>
        <v>0</v>
      </c>
    </row>
    <row r="93" spans="1:20" ht="36.75" customHeight="1" x14ac:dyDescent="0.3">
      <c r="A93" s="64"/>
      <c r="B93" s="60"/>
      <c r="C93" s="62"/>
      <c r="D93" s="64"/>
      <c r="E93" s="64" t="s">
        <v>116</v>
      </c>
      <c r="F93" s="64"/>
      <c r="G93" s="63" t="s">
        <v>1022</v>
      </c>
      <c r="H93" s="64" t="s">
        <v>13</v>
      </c>
      <c r="I93" s="66">
        <v>6041000</v>
      </c>
      <c r="J93" s="66">
        <v>8630000</v>
      </c>
      <c r="K93" s="66">
        <v>6041000</v>
      </c>
      <c r="L93" s="66">
        <v>8630000</v>
      </c>
      <c r="M93" s="66">
        <v>7336000</v>
      </c>
      <c r="N93" s="67" t="s">
        <v>1122</v>
      </c>
      <c r="O93" s="66">
        <v>7336000</v>
      </c>
      <c r="P93" s="58"/>
      <c r="Q93" s="67" t="str">
        <f t="shared" si="10"/>
        <v>NT không quy định</v>
      </c>
      <c r="R93" s="9">
        <f t="shared" si="8"/>
        <v>7336000</v>
      </c>
      <c r="S93" s="9">
        <v>7336000</v>
      </c>
      <c r="T93" s="9">
        <f t="shared" si="9"/>
        <v>0</v>
      </c>
    </row>
    <row r="94" spans="1:20" ht="36.75" customHeight="1" x14ac:dyDescent="0.3">
      <c r="A94" s="64"/>
      <c r="B94" s="60"/>
      <c r="C94" s="62"/>
      <c r="D94" s="64"/>
      <c r="E94" s="64" t="s">
        <v>117</v>
      </c>
      <c r="F94" s="64"/>
      <c r="G94" s="63" t="s">
        <v>1263</v>
      </c>
      <c r="H94" s="64" t="s">
        <v>13</v>
      </c>
      <c r="I94" s="66">
        <v>10080000</v>
      </c>
      <c r="J94" s="66">
        <v>14400000</v>
      </c>
      <c r="K94" s="66">
        <v>10080000</v>
      </c>
      <c r="L94" s="66">
        <v>14400000</v>
      </c>
      <c r="M94" s="66">
        <v>12240000</v>
      </c>
      <c r="N94" s="67" t="s">
        <v>1122</v>
      </c>
      <c r="O94" s="66">
        <v>12240000</v>
      </c>
      <c r="P94" s="58"/>
      <c r="Q94" s="67" t="str">
        <f t="shared" si="10"/>
        <v>NT không quy định</v>
      </c>
      <c r="R94" s="9">
        <f t="shared" si="8"/>
        <v>12240000</v>
      </c>
      <c r="S94" s="9">
        <v>12240000</v>
      </c>
      <c r="T94" s="9">
        <f t="shared" si="9"/>
        <v>0</v>
      </c>
    </row>
    <row r="95" spans="1:20" ht="34.5" customHeight="1" x14ac:dyDescent="0.3">
      <c r="A95" s="64"/>
      <c r="B95" s="60"/>
      <c r="C95" s="62"/>
      <c r="D95" s="64"/>
      <c r="E95" s="64" t="s">
        <v>118</v>
      </c>
      <c r="F95" s="64"/>
      <c r="G95" s="63" t="s">
        <v>1264</v>
      </c>
      <c r="H95" s="64" t="s">
        <v>13</v>
      </c>
      <c r="I95" s="66">
        <v>14400000</v>
      </c>
      <c r="J95" s="66">
        <v>20130000</v>
      </c>
      <c r="K95" s="66">
        <v>14400000</v>
      </c>
      <c r="L95" s="66">
        <v>20130000</v>
      </c>
      <c r="M95" s="66">
        <v>17265000</v>
      </c>
      <c r="N95" s="67"/>
      <c r="O95" s="66">
        <v>17265000</v>
      </c>
      <c r="P95" s="58"/>
      <c r="Q95" s="67" t="str">
        <f t="shared" si="10"/>
        <v>NT không quy định</v>
      </c>
      <c r="R95" s="9">
        <f t="shared" si="8"/>
        <v>17265000</v>
      </c>
      <c r="S95" s="9">
        <v>17265000</v>
      </c>
      <c r="T95" s="9">
        <f t="shared" si="9"/>
        <v>0</v>
      </c>
    </row>
    <row r="96" spans="1:20" ht="34.5" customHeight="1" x14ac:dyDescent="0.3">
      <c r="A96" s="64"/>
      <c r="B96" s="60"/>
      <c r="C96" s="62"/>
      <c r="D96" s="64"/>
      <c r="E96" s="64" t="s">
        <v>119</v>
      </c>
      <c r="F96" s="64"/>
      <c r="G96" s="63" t="s">
        <v>1265</v>
      </c>
      <c r="H96" s="64" t="s">
        <v>13</v>
      </c>
      <c r="I96" s="66">
        <v>20130000</v>
      </c>
      <c r="J96" s="66">
        <v>28750000</v>
      </c>
      <c r="K96" s="66">
        <v>20130000</v>
      </c>
      <c r="L96" s="66">
        <v>28750000</v>
      </c>
      <c r="M96" s="66">
        <v>24440000</v>
      </c>
      <c r="N96" s="67"/>
      <c r="O96" s="66">
        <v>24440000</v>
      </c>
      <c r="P96" s="58"/>
      <c r="Q96" s="67" t="str">
        <f t="shared" si="10"/>
        <v>NT không quy định</v>
      </c>
      <c r="R96" s="9">
        <f t="shared" si="8"/>
        <v>24440000</v>
      </c>
      <c r="S96" s="9">
        <v>24440000</v>
      </c>
      <c r="T96" s="9">
        <f t="shared" si="9"/>
        <v>0</v>
      </c>
    </row>
    <row r="97" spans="1:20" ht="34.5" customHeight="1" x14ac:dyDescent="0.3">
      <c r="A97" s="64"/>
      <c r="B97" s="60"/>
      <c r="C97" s="62"/>
      <c r="D97" s="64"/>
      <c r="E97" s="64" t="s">
        <v>120</v>
      </c>
      <c r="F97" s="64"/>
      <c r="G97" s="63" t="s">
        <v>1266</v>
      </c>
      <c r="H97" s="64" t="s">
        <v>13</v>
      </c>
      <c r="I97" s="66">
        <v>28750000</v>
      </c>
      <c r="J97" s="66">
        <v>34500000</v>
      </c>
      <c r="K97" s="66">
        <v>28750000</v>
      </c>
      <c r="L97" s="66">
        <v>34500000</v>
      </c>
      <c r="M97" s="66">
        <v>31625000</v>
      </c>
      <c r="N97" s="67"/>
      <c r="O97" s="66">
        <v>31625000</v>
      </c>
      <c r="P97" s="58"/>
      <c r="Q97" s="67" t="str">
        <f t="shared" si="10"/>
        <v>NT không quy định</v>
      </c>
      <c r="R97" s="9">
        <f t="shared" si="8"/>
        <v>31625000</v>
      </c>
      <c r="S97" s="9">
        <v>31625000</v>
      </c>
      <c r="T97" s="9">
        <f t="shared" si="9"/>
        <v>0</v>
      </c>
    </row>
    <row r="98" spans="1:20" ht="20.25" customHeight="1" x14ac:dyDescent="0.3">
      <c r="A98" s="64"/>
      <c r="B98" s="60" t="s">
        <v>121</v>
      </c>
      <c r="C98" s="62"/>
      <c r="D98" s="64"/>
      <c r="E98" s="64"/>
      <c r="F98" s="64"/>
      <c r="G98" s="65" t="s">
        <v>122</v>
      </c>
      <c r="H98" s="64"/>
      <c r="I98" s="58"/>
      <c r="J98" s="58"/>
      <c r="K98" s="69"/>
      <c r="L98" s="69"/>
      <c r="M98" s="66"/>
      <c r="N98" s="67"/>
      <c r="O98" s="66"/>
      <c r="P98" s="58"/>
      <c r="Q98" s="67"/>
      <c r="R98" s="9">
        <f t="shared" si="8"/>
        <v>0</v>
      </c>
      <c r="S98" s="9"/>
      <c r="T98" s="9">
        <f t="shared" si="9"/>
        <v>0</v>
      </c>
    </row>
    <row r="99" spans="1:20" ht="31.5" customHeight="1" x14ac:dyDescent="0.3">
      <c r="A99" s="64"/>
      <c r="B99" s="60"/>
      <c r="C99" s="62" t="s">
        <v>123</v>
      </c>
      <c r="D99" s="64"/>
      <c r="E99" s="64"/>
      <c r="F99" s="64"/>
      <c r="G99" s="68" t="s">
        <v>124</v>
      </c>
      <c r="H99" s="64" t="s">
        <v>13</v>
      </c>
      <c r="I99" s="66">
        <v>37000000</v>
      </c>
      <c r="J99" s="66">
        <v>45000000</v>
      </c>
      <c r="K99" s="66">
        <v>37000000</v>
      </c>
      <c r="L99" s="66">
        <v>45000000</v>
      </c>
      <c r="M99" s="66">
        <v>41000000</v>
      </c>
      <c r="N99" s="67"/>
      <c r="O99" s="66">
        <v>41000000</v>
      </c>
      <c r="P99" s="58"/>
      <c r="Q99" s="67" t="str">
        <f>IF(P99=0,"NT không quy định",O99-P99)</f>
        <v>NT không quy định</v>
      </c>
      <c r="R99" s="9">
        <f t="shared" si="8"/>
        <v>41000000</v>
      </c>
      <c r="S99" s="9">
        <v>41000000</v>
      </c>
      <c r="T99" s="9">
        <f t="shared" si="9"/>
        <v>0</v>
      </c>
    </row>
    <row r="100" spans="1:20" ht="18.5" customHeight="1" x14ac:dyDescent="0.3">
      <c r="A100" s="64"/>
      <c r="B100" s="60"/>
      <c r="C100" s="62" t="s">
        <v>125</v>
      </c>
      <c r="D100" s="64"/>
      <c r="E100" s="64"/>
      <c r="F100" s="64"/>
      <c r="G100" s="68" t="s">
        <v>126</v>
      </c>
      <c r="H100" s="64"/>
      <c r="I100" s="66"/>
      <c r="J100" s="66"/>
      <c r="K100" s="69"/>
      <c r="L100" s="69"/>
      <c r="M100" s="66"/>
      <c r="N100" s="67"/>
      <c r="O100" s="66"/>
      <c r="P100" s="58"/>
      <c r="Q100" s="67"/>
      <c r="R100" s="9">
        <f t="shared" si="8"/>
        <v>0</v>
      </c>
      <c r="S100" s="9"/>
      <c r="T100" s="9">
        <f t="shared" si="9"/>
        <v>0</v>
      </c>
    </row>
    <row r="101" spans="1:20" ht="18.5" customHeight="1" x14ac:dyDescent="0.3">
      <c r="A101" s="64"/>
      <c r="B101" s="60"/>
      <c r="C101" s="62"/>
      <c r="D101" s="64" t="s">
        <v>127</v>
      </c>
      <c r="E101" s="64"/>
      <c r="F101" s="64"/>
      <c r="G101" s="63" t="s">
        <v>128</v>
      </c>
      <c r="H101" s="64"/>
      <c r="I101" s="58"/>
      <c r="J101" s="58"/>
      <c r="K101" s="69"/>
      <c r="L101" s="69"/>
      <c r="M101" s="66"/>
      <c r="N101" s="67"/>
      <c r="O101" s="66"/>
      <c r="P101" s="58"/>
      <c r="Q101" s="67"/>
      <c r="R101" s="9">
        <f t="shared" si="8"/>
        <v>0</v>
      </c>
      <c r="S101" s="9"/>
      <c r="T101" s="9">
        <f t="shared" si="9"/>
        <v>0</v>
      </c>
    </row>
    <row r="102" spans="1:20" ht="36" customHeight="1" x14ac:dyDescent="0.3">
      <c r="A102" s="64"/>
      <c r="B102" s="60"/>
      <c r="C102" s="62"/>
      <c r="D102" s="64"/>
      <c r="E102" s="64" t="s">
        <v>129</v>
      </c>
      <c r="F102" s="64"/>
      <c r="G102" s="63" t="s">
        <v>1267</v>
      </c>
      <c r="H102" s="64" t="s">
        <v>13</v>
      </c>
      <c r="I102" s="66">
        <v>11550000</v>
      </c>
      <c r="J102" s="66">
        <v>16500000</v>
      </c>
      <c r="K102" s="66">
        <v>11550000</v>
      </c>
      <c r="L102" s="66">
        <v>16500000</v>
      </c>
      <c r="M102" s="66">
        <v>14025000</v>
      </c>
      <c r="N102" s="67"/>
      <c r="O102" s="66">
        <v>14025000</v>
      </c>
      <c r="P102" s="58"/>
      <c r="Q102" s="67" t="str">
        <f>IF(P102=0,"NT không quy định",O102-P102)</f>
        <v>NT không quy định</v>
      </c>
      <c r="R102" s="9">
        <f t="shared" si="8"/>
        <v>14025000</v>
      </c>
      <c r="S102" s="9">
        <v>14025000</v>
      </c>
      <c r="T102" s="9">
        <f t="shared" si="9"/>
        <v>0</v>
      </c>
    </row>
    <row r="103" spans="1:20" ht="36" customHeight="1" x14ac:dyDescent="0.3">
      <c r="A103" s="64"/>
      <c r="B103" s="60"/>
      <c r="C103" s="62"/>
      <c r="D103" s="64"/>
      <c r="E103" s="64" t="s">
        <v>130</v>
      </c>
      <c r="F103" s="64"/>
      <c r="G103" s="63" t="s">
        <v>1268</v>
      </c>
      <c r="H103" s="64" t="s">
        <v>13</v>
      </c>
      <c r="I103" s="66">
        <v>16500000</v>
      </c>
      <c r="J103" s="66">
        <v>23571000</v>
      </c>
      <c r="K103" s="66">
        <v>16500000</v>
      </c>
      <c r="L103" s="66">
        <v>23571000</v>
      </c>
      <c r="M103" s="66">
        <v>20036000</v>
      </c>
      <c r="N103" s="67"/>
      <c r="O103" s="66">
        <v>20036000</v>
      </c>
      <c r="P103" s="58"/>
      <c r="Q103" s="67" t="str">
        <f>IF(P103=0,"NT không quy định",O103-P103)</f>
        <v>NT không quy định</v>
      </c>
      <c r="R103" s="9">
        <f t="shared" si="8"/>
        <v>20036000</v>
      </c>
      <c r="S103" s="9">
        <v>20036000</v>
      </c>
      <c r="T103" s="9">
        <f t="shared" si="9"/>
        <v>0</v>
      </c>
    </row>
    <row r="104" spans="1:20" ht="21" customHeight="1" x14ac:dyDescent="0.3">
      <c r="A104" s="64"/>
      <c r="B104" s="60"/>
      <c r="C104" s="62"/>
      <c r="D104" s="64" t="s">
        <v>131</v>
      </c>
      <c r="E104" s="64"/>
      <c r="F104" s="64"/>
      <c r="G104" s="63" t="s">
        <v>132</v>
      </c>
      <c r="H104" s="64"/>
      <c r="I104" s="58"/>
      <c r="J104" s="58"/>
      <c r="K104" s="69"/>
      <c r="L104" s="69"/>
      <c r="M104" s="66"/>
      <c r="N104" s="67"/>
      <c r="O104" s="66"/>
      <c r="P104" s="58"/>
      <c r="Q104" s="67"/>
      <c r="R104" s="9">
        <f t="shared" si="8"/>
        <v>0</v>
      </c>
      <c r="S104" s="9"/>
      <c r="T104" s="9">
        <f t="shared" si="9"/>
        <v>0</v>
      </c>
    </row>
    <row r="105" spans="1:20" ht="36" customHeight="1" x14ac:dyDescent="0.3">
      <c r="A105" s="64"/>
      <c r="B105" s="60"/>
      <c r="C105" s="62"/>
      <c r="D105" s="64"/>
      <c r="E105" s="64" t="s">
        <v>133</v>
      </c>
      <c r="F105" s="64"/>
      <c r="G105" s="63" t="s">
        <v>1269</v>
      </c>
      <c r="H105" s="64" t="s">
        <v>13</v>
      </c>
      <c r="I105" s="66">
        <v>4000000</v>
      </c>
      <c r="J105" s="66">
        <v>5000000</v>
      </c>
      <c r="K105" s="66">
        <v>4000000</v>
      </c>
      <c r="L105" s="66">
        <v>5000000</v>
      </c>
      <c r="M105" s="66">
        <v>4500000</v>
      </c>
      <c r="N105" s="67"/>
      <c r="O105" s="66">
        <v>4500000</v>
      </c>
      <c r="P105" s="58"/>
      <c r="Q105" s="67" t="str">
        <f>IF(P105=0,"NT không quy định",O105-P105)</f>
        <v>NT không quy định</v>
      </c>
      <c r="R105" s="9">
        <f t="shared" si="8"/>
        <v>4500000</v>
      </c>
      <c r="S105" s="9">
        <v>4500000</v>
      </c>
      <c r="T105" s="9">
        <f t="shared" si="9"/>
        <v>0</v>
      </c>
    </row>
    <row r="106" spans="1:20" ht="36" customHeight="1" x14ac:dyDescent="0.3">
      <c r="A106" s="64"/>
      <c r="B106" s="60"/>
      <c r="C106" s="62"/>
      <c r="D106" s="64"/>
      <c r="E106" s="64" t="s">
        <v>134</v>
      </c>
      <c r="F106" s="64"/>
      <c r="G106" s="63" t="s">
        <v>1270</v>
      </c>
      <c r="H106" s="64" t="s">
        <v>13</v>
      </c>
      <c r="I106" s="66">
        <v>5000000</v>
      </c>
      <c r="J106" s="66">
        <v>7000000</v>
      </c>
      <c r="K106" s="66">
        <v>5000000</v>
      </c>
      <c r="L106" s="66">
        <v>7000000</v>
      </c>
      <c r="M106" s="66">
        <v>6000000</v>
      </c>
      <c r="N106" s="67"/>
      <c r="O106" s="66">
        <v>6000000</v>
      </c>
      <c r="P106" s="58"/>
      <c r="Q106" s="67" t="str">
        <f>IF(P106=0,"NT không quy định",O106-P106)</f>
        <v>NT không quy định</v>
      </c>
      <c r="R106" s="9">
        <f t="shared" si="8"/>
        <v>6000000</v>
      </c>
      <c r="S106" s="9">
        <v>6000000</v>
      </c>
      <c r="T106" s="9">
        <f t="shared" si="9"/>
        <v>0</v>
      </c>
    </row>
    <row r="107" spans="1:20" ht="24" customHeight="1" x14ac:dyDescent="0.3">
      <c r="A107" s="64"/>
      <c r="B107" s="60"/>
      <c r="C107" s="62" t="s">
        <v>135</v>
      </c>
      <c r="D107" s="64"/>
      <c r="E107" s="64"/>
      <c r="F107" s="64"/>
      <c r="G107" s="68" t="s">
        <v>136</v>
      </c>
      <c r="H107" s="64"/>
      <c r="I107" s="58"/>
      <c r="J107" s="58"/>
      <c r="K107" s="69"/>
      <c r="L107" s="69"/>
      <c r="M107" s="66"/>
      <c r="N107" s="67"/>
      <c r="O107" s="66"/>
      <c r="P107" s="58"/>
      <c r="Q107" s="67"/>
      <c r="R107" s="9">
        <f t="shared" si="8"/>
        <v>0</v>
      </c>
      <c r="S107" s="9"/>
      <c r="T107" s="9">
        <f t="shared" si="9"/>
        <v>0</v>
      </c>
    </row>
    <row r="108" spans="1:20" ht="33" customHeight="1" x14ac:dyDescent="0.3">
      <c r="A108" s="64"/>
      <c r="B108" s="60"/>
      <c r="C108" s="62"/>
      <c r="D108" s="64" t="s">
        <v>137</v>
      </c>
      <c r="E108" s="64"/>
      <c r="F108" s="64"/>
      <c r="G108" s="63" t="s">
        <v>138</v>
      </c>
      <c r="H108" s="64" t="s">
        <v>13</v>
      </c>
      <c r="I108" s="66">
        <v>560000</v>
      </c>
      <c r="J108" s="66">
        <v>800000</v>
      </c>
      <c r="K108" s="66">
        <v>560000</v>
      </c>
      <c r="L108" s="66">
        <v>800000</v>
      </c>
      <c r="M108" s="66">
        <v>680000</v>
      </c>
      <c r="N108" s="67"/>
      <c r="O108" s="66">
        <v>680000</v>
      </c>
      <c r="P108" s="58"/>
      <c r="Q108" s="67" t="str">
        <f>IF(P108=0,"NT không quy định",O108-P108)</f>
        <v>NT không quy định</v>
      </c>
      <c r="R108" s="9">
        <f t="shared" si="8"/>
        <v>680000</v>
      </c>
      <c r="S108" s="9">
        <v>680000</v>
      </c>
      <c r="T108" s="9">
        <f t="shared" si="9"/>
        <v>0</v>
      </c>
    </row>
    <row r="109" spans="1:20" ht="39" customHeight="1" x14ac:dyDescent="0.3">
      <c r="A109" s="64"/>
      <c r="B109" s="60"/>
      <c r="C109" s="62"/>
      <c r="D109" s="64" t="s">
        <v>139</v>
      </c>
      <c r="E109" s="64"/>
      <c r="F109" s="64"/>
      <c r="G109" s="63" t="s">
        <v>1023</v>
      </c>
      <c r="H109" s="64" t="s">
        <v>13</v>
      </c>
      <c r="I109" s="66">
        <v>931000</v>
      </c>
      <c r="J109" s="66">
        <v>1330000</v>
      </c>
      <c r="K109" s="66">
        <v>931000</v>
      </c>
      <c r="L109" s="66">
        <v>1330000</v>
      </c>
      <c r="M109" s="66">
        <v>1131000</v>
      </c>
      <c r="N109" s="67" t="s">
        <v>1122</v>
      </c>
      <c r="O109" s="66">
        <v>1131000</v>
      </c>
      <c r="P109" s="58"/>
      <c r="Q109" s="67" t="str">
        <f>IF(P109=0,"NT không quy định",O109-P109)</f>
        <v>NT không quy định</v>
      </c>
      <c r="R109" s="9">
        <f t="shared" si="8"/>
        <v>1131000</v>
      </c>
      <c r="S109" s="9">
        <v>1131000</v>
      </c>
      <c r="T109" s="9">
        <f t="shared" si="9"/>
        <v>0</v>
      </c>
    </row>
    <row r="110" spans="1:20" ht="39" customHeight="1" x14ac:dyDescent="0.3">
      <c r="A110" s="64"/>
      <c r="B110" s="60"/>
      <c r="C110" s="62"/>
      <c r="D110" s="64" t="s">
        <v>140</v>
      </c>
      <c r="E110" s="64"/>
      <c r="F110" s="64"/>
      <c r="G110" s="63" t="s">
        <v>1024</v>
      </c>
      <c r="H110" s="64" t="s">
        <v>13</v>
      </c>
      <c r="I110" s="66">
        <v>1330000</v>
      </c>
      <c r="J110" s="66">
        <v>1870000</v>
      </c>
      <c r="K110" s="66">
        <v>1330000</v>
      </c>
      <c r="L110" s="66">
        <v>1870000</v>
      </c>
      <c r="M110" s="66">
        <v>1600000</v>
      </c>
      <c r="N110" s="67" t="s">
        <v>1122</v>
      </c>
      <c r="O110" s="66">
        <v>1600000</v>
      </c>
      <c r="P110" s="58"/>
      <c r="Q110" s="67" t="str">
        <f>IF(P110=0,"NT không quy định",O110-P110)</f>
        <v>NT không quy định</v>
      </c>
      <c r="R110" s="9">
        <f t="shared" si="8"/>
        <v>1600000</v>
      </c>
      <c r="S110" s="9">
        <v>1600000</v>
      </c>
      <c r="T110" s="9">
        <f t="shared" si="9"/>
        <v>0</v>
      </c>
    </row>
    <row r="111" spans="1:20" ht="39" customHeight="1" x14ac:dyDescent="0.3">
      <c r="A111" s="64"/>
      <c r="B111" s="60"/>
      <c r="C111" s="62"/>
      <c r="D111" s="64" t="s">
        <v>141</v>
      </c>
      <c r="E111" s="64"/>
      <c r="F111" s="64"/>
      <c r="G111" s="63" t="s">
        <v>1025</v>
      </c>
      <c r="H111" s="64" t="s">
        <v>13</v>
      </c>
      <c r="I111" s="66">
        <v>1870000</v>
      </c>
      <c r="J111" s="66">
        <v>2244000</v>
      </c>
      <c r="K111" s="66">
        <v>1870000</v>
      </c>
      <c r="L111" s="66">
        <v>2244000</v>
      </c>
      <c r="M111" s="66">
        <v>2057000</v>
      </c>
      <c r="N111" s="67" t="s">
        <v>1122</v>
      </c>
      <c r="O111" s="66">
        <v>2057000</v>
      </c>
      <c r="P111" s="58"/>
      <c r="Q111" s="67" t="str">
        <f>IF(P111=0,"NT không quy định",O111-P111)</f>
        <v>NT không quy định</v>
      </c>
      <c r="R111" s="9">
        <f t="shared" si="8"/>
        <v>2057000</v>
      </c>
      <c r="S111" s="9">
        <v>2057000</v>
      </c>
      <c r="T111" s="9">
        <f t="shared" si="9"/>
        <v>0</v>
      </c>
    </row>
    <row r="112" spans="1:20" ht="21.75" customHeight="1" x14ac:dyDescent="0.3">
      <c r="A112" s="64"/>
      <c r="B112" s="60" t="s">
        <v>142</v>
      </c>
      <c r="C112" s="62"/>
      <c r="D112" s="64"/>
      <c r="E112" s="64"/>
      <c r="F112" s="64"/>
      <c r="G112" s="65" t="s">
        <v>1026</v>
      </c>
      <c r="H112" s="64"/>
      <c r="I112" s="58"/>
      <c r="J112" s="58"/>
      <c r="K112" s="69"/>
      <c r="L112" s="69"/>
      <c r="M112" s="66"/>
      <c r="N112" s="67" t="s">
        <v>1120</v>
      </c>
      <c r="O112" s="66"/>
      <c r="P112" s="58"/>
      <c r="Q112" s="67"/>
      <c r="R112" s="9">
        <f t="shared" si="8"/>
        <v>0</v>
      </c>
      <c r="S112" s="9"/>
      <c r="T112" s="9">
        <f t="shared" si="9"/>
        <v>0</v>
      </c>
    </row>
    <row r="113" spans="1:20" ht="29.5" customHeight="1" x14ac:dyDescent="0.3">
      <c r="A113" s="64"/>
      <c r="B113" s="60"/>
      <c r="C113" s="62" t="s">
        <v>143</v>
      </c>
      <c r="D113" s="64"/>
      <c r="E113" s="64"/>
      <c r="F113" s="64"/>
      <c r="G113" s="68" t="s">
        <v>1027</v>
      </c>
      <c r="H113" s="64" t="s">
        <v>13</v>
      </c>
      <c r="I113" s="66">
        <v>52500</v>
      </c>
      <c r="J113" s="66">
        <v>75000</v>
      </c>
      <c r="K113" s="66">
        <v>52500</v>
      </c>
      <c r="L113" s="66">
        <v>75000</v>
      </c>
      <c r="M113" s="66">
        <v>64000</v>
      </c>
      <c r="N113" s="67" t="s">
        <v>1120</v>
      </c>
      <c r="O113" s="66">
        <v>64000</v>
      </c>
      <c r="P113" s="58"/>
      <c r="Q113" s="67" t="str">
        <f>IF(P113=0,"NT không quy định",O113-P113)</f>
        <v>NT không quy định</v>
      </c>
      <c r="R113" s="9">
        <f t="shared" si="8"/>
        <v>64000</v>
      </c>
      <c r="S113" s="9">
        <v>64000</v>
      </c>
      <c r="T113" s="9">
        <f t="shared" si="9"/>
        <v>0</v>
      </c>
    </row>
    <row r="114" spans="1:20" ht="29.5" customHeight="1" x14ac:dyDescent="0.3">
      <c r="A114" s="64"/>
      <c r="B114" s="60"/>
      <c r="C114" s="62" t="s">
        <v>144</v>
      </c>
      <c r="D114" s="64"/>
      <c r="E114" s="64"/>
      <c r="F114" s="64"/>
      <c r="G114" s="68" t="s">
        <v>1028</v>
      </c>
      <c r="H114" s="64" t="s">
        <v>13</v>
      </c>
      <c r="I114" s="66">
        <v>260000</v>
      </c>
      <c r="J114" s="66">
        <v>390000</v>
      </c>
      <c r="K114" s="66">
        <v>260000</v>
      </c>
      <c r="L114" s="66">
        <v>390000</v>
      </c>
      <c r="M114" s="66">
        <v>325000</v>
      </c>
      <c r="N114" s="67" t="s">
        <v>1120</v>
      </c>
      <c r="O114" s="66">
        <v>325000</v>
      </c>
      <c r="P114" s="58"/>
      <c r="Q114" s="67" t="str">
        <f>IF(P114=0,"NT không quy định",O114-P114)</f>
        <v>NT không quy định</v>
      </c>
      <c r="R114" s="9">
        <f t="shared" si="8"/>
        <v>325000</v>
      </c>
      <c r="S114" s="9">
        <v>325000</v>
      </c>
      <c r="T114" s="9">
        <f t="shared" si="9"/>
        <v>0</v>
      </c>
    </row>
    <row r="115" spans="1:20" ht="19.5" customHeight="1" x14ac:dyDescent="0.3">
      <c r="A115" s="64"/>
      <c r="B115" s="60" t="s">
        <v>145</v>
      </c>
      <c r="C115" s="62"/>
      <c r="D115" s="64"/>
      <c r="E115" s="64"/>
      <c r="F115" s="64"/>
      <c r="G115" s="65" t="s">
        <v>146</v>
      </c>
      <c r="H115" s="64"/>
      <c r="I115" s="66"/>
      <c r="J115" s="66"/>
      <c r="K115" s="69"/>
      <c r="L115" s="69"/>
      <c r="M115" s="66"/>
      <c r="N115" s="67"/>
      <c r="O115" s="66"/>
      <c r="P115" s="58"/>
      <c r="Q115" s="67"/>
      <c r="R115" s="9">
        <f t="shared" si="8"/>
        <v>0</v>
      </c>
      <c r="S115" s="9"/>
      <c r="T115" s="9">
        <f t="shared" si="9"/>
        <v>0</v>
      </c>
    </row>
    <row r="116" spans="1:20" ht="19.5" customHeight="1" x14ac:dyDescent="0.3">
      <c r="A116" s="64"/>
      <c r="B116" s="60"/>
      <c r="C116" s="62" t="s">
        <v>147</v>
      </c>
      <c r="D116" s="64"/>
      <c r="E116" s="64"/>
      <c r="F116" s="64"/>
      <c r="G116" s="68" t="s">
        <v>148</v>
      </c>
      <c r="H116" s="64"/>
      <c r="I116" s="58"/>
      <c r="J116" s="58"/>
      <c r="K116" s="69"/>
      <c r="L116" s="69"/>
      <c r="M116" s="66"/>
      <c r="N116" s="67"/>
      <c r="O116" s="66"/>
      <c r="P116" s="58"/>
      <c r="Q116" s="67"/>
      <c r="R116" s="9">
        <f t="shared" si="8"/>
        <v>0</v>
      </c>
      <c r="S116" s="9"/>
      <c r="T116" s="9">
        <f t="shared" si="9"/>
        <v>0</v>
      </c>
    </row>
    <row r="117" spans="1:20" ht="32.5" customHeight="1" x14ac:dyDescent="0.3">
      <c r="A117" s="64"/>
      <c r="B117" s="60"/>
      <c r="C117" s="62"/>
      <c r="D117" s="64" t="s">
        <v>149</v>
      </c>
      <c r="E117" s="64"/>
      <c r="F117" s="64"/>
      <c r="G117" s="63" t="s">
        <v>1271</v>
      </c>
      <c r="H117" s="64" t="s">
        <v>13</v>
      </c>
      <c r="I117" s="66">
        <v>483000</v>
      </c>
      <c r="J117" s="66">
        <v>690000</v>
      </c>
      <c r="K117" s="66">
        <v>483000</v>
      </c>
      <c r="L117" s="66">
        <v>690000</v>
      </c>
      <c r="M117" s="66">
        <v>587000</v>
      </c>
      <c r="N117" s="67"/>
      <c r="O117" s="66">
        <v>587000</v>
      </c>
      <c r="P117" s="58"/>
      <c r="Q117" s="67" t="str">
        <f t="shared" ref="Q117:Q133" si="11">IF(P117=0,"NT không quy định",O117-P117)</f>
        <v>NT không quy định</v>
      </c>
      <c r="R117" s="9">
        <f t="shared" si="8"/>
        <v>587000</v>
      </c>
      <c r="S117" s="9">
        <v>587000</v>
      </c>
      <c r="T117" s="9">
        <f t="shared" si="9"/>
        <v>0</v>
      </c>
    </row>
    <row r="118" spans="1:20" ht="33" customHeight="1" x14ac:dyDescent="0.3">
      <c r="A118" s="64"/>
      <c r="B118" s="60"/>
      <c r="C118" s="62"/>
      <c r="D118" s="64" t="s">
        <v>150</v>
      </c>
      <c r="E118" s="64"/>
      <c r="F118" s="64"/>
      <c r="G118" s="63" t="s">
        <v>1272</v>
      </c>
      <c r="H118" s="64" t="s">
        <v>13</v>
      </c>
      <c r="I118" s="66">
        <v>959000</v>
      </c>
      <c r="J118" s="66">
        <v>1370000</v>
      </c>
      <c r="K118" s="66">
        <v>959000</v>
      </c>
      <c r="L118" s="66">
        <v>1370000</v>
      </c>
      <c r="M118" s="66">
        <v>1165000</v>
      </c>
      <c r="N118" s="67"/>
      <c r="O118" s="66">
        <v>1165000</v>
      </c>
      <c r="P118" s="58"/>
      <c r="Q118" s="67" t="str">
        <f t="shared" si="11"/>
        <v>NT không quy định</v>
      </c>
      <c r="R118" s="9">
        <f t="shared" si="8"/>
        <v>1165000</v>
      </c>
      <c r="S118" s="9">
        <v>1165000</v>
      </c>
      <c r="T118" s="9">
        <f t="shared" si="9"/>
        <v>0</v>
      </c>
    </row>
    <row r="119" spans="1:20" ht="33" customHeight="1" x14ac:dyDescent="0.3">
      <c r="A119" s="64"/>
      <c r="B119" s="60"/>
      <c r="C119" s="62"/>
      <c r="D119" s="64" t="s">
        <v>151</v>
      </c>
      <c r="E119" s="64"/>
      <c r="F119" s="64"/>
      <c r="G119" s="63" t="s">
        <v>1273</v>
      </c>
      <c r="H119" s="64" t="s">
        <v>13</v>
      </c>
      <c r="I119" s="66">
        <v>1603000</v>
      </c>
      <c r="J119" s="66">
        <v>2290000</v>
      </c>
      <c r="K119" s="66">
        <v>1603000</v>
      </c>
      <c r="L119" s="66">
        <v>2290000</v>
      </c>
      <c r="M119" s="66">
        <v>1947000</v>
      </c>
      <c r="N119" s="67"/>
      <c r="O119" s="66">
        <v>1947000</v>
      </c>
      <c r="P119" s="58"/>
      <c r="Q119" s="67" t="str">
        <f t="shared" si="11"/>
        <v>NT không quy định</v>
      </c>
      <c r="R119" s="9">
        <f t="shared" si="8"/>
        <v>1947000</v>
      </c>
      <c r="S119" s="9">
        <v>1947000</v>
      </c>
      <c r="T119" s="9">
        <f t="shared" si="9"/>
        <v>0</v>
      </c>
    </row>
    <row r="120" spans="1:20" ht="32" customHeight="1" x14ac:dyDescent="0.3">
      <c r="A120" s="64"/>
      <c r="B120" s="60"/>
      <c r="C120" s="62"/>
      <c r="D120" s="64" t="s">
        <v>152</v>
      </c>
      <c r="E120" s="64"/>
      <c r="F120" s="64"/>
      <c r="G120" s="63" t="s">
        <v>1274</v>
      </c>
      <c r="H120" s="64" t="s">
        <v>13</v>
      </c>
      <c r="I120" s="66">
        <v>2290000</v>
      </c>
      <c r="J120" s="66">
        <v>3210000</v>
      </c>
      <c r="K120" s="66">
        <v>2290000</v>
      </c>
      <c r="L120" s="66">
        <v>3210000</v>
      </c>
      <c r="M120" s="66">
        <v>2750000</v>
      </c>
      <c r="N120" s="67"/>
      <c r="O120" s="66">
        <v>2750000</v>
      </c>
      <c r="P120" s="58"/>
      <c r="Q120" s="67" t="str">
        <f t="shared" si="11"/>
        <v>NT không quy định</v>
      </c>
      <c r="R120" s="9">
        <f t="shared" si="8"/>
        <v>2750000</v>
      </c>
      <c r="S120" s="9">
        <v>2750000</v>
      </c>
      <c r="T120" s="9">
        <f t="shared" si="9"/>
        <v>0</v>
      </c>
    </row>
    <row r="121" spans="1:20" ht="31" customHeight="1" x14ac:dyDescent="0.3">
      <c r="A121" s="64"/>
      <c r="B121" s="60"/>
      <c r="C121" s="62"/>
      <c r="D121" s="64" t="s">
        <v>153</v>
      </c>
      <c r="E121" s="64"/>
      <c r="F121" s="64"/>
      <c r="G121" s="63" t="s">
        <v>1275</v>
      </c>
      <c r="H121" s="64" t="s">
        <v>13</v>
      </c>
      <c r="I121" s="66">
        <v>3210000</v>
      </c>
      <c r="J121" s="66">
        <v>4120000</v>
      </c>
      <c r="K121" s="66">
        <v>3210000</v>
      </c>
      <c r="L121" s="66">
        <v>4120000</v>
      </c>
      <c r="M121" s="66">
        <v>3665000</v>
      </c>
      <c r="N121" s="67"/>
      <c r="O121" s="66">
        <v>3665000</v>
      </c>
      <c r="P121" s="58"/>
      <c r="Q121" s="67" t="str">
        <f t="shared" si="11"/>
        <v>NT không quy định</v>
      </c>
      <c r="R121" s="9">
        <f t="shared" si="8"/>
        <v>3665000</v>
      </c>
      <c r="S121" s="9">
        <v>3665000</v>
      </c>
      <c r="T121" s="9">
        <f t="shared" si="9"/>
        <v>0</v>
      </c>
    </row>
    <row r="122" spans="1:20" ht="32.5" customHeight="1" x14ac:dyDescent="0.3">
      <c r="A122" s="64"/>
      <c r="B122" s="60"/>
      <c r="C122" s="62"/>
      <c r="D122" s="64" t="s">
        <v>154</v>
      </c>
      <c r="E122" s="64"/>
      <c r="F122" s="64"/>
      <c r="G122" s="63" t="s">
        <v>1276</v>
      </c>
      <c r="H122" s="64" t="s">
        <v>13</v>
      </c>
      <c r="I122" s="66">
        <v>4120000</v>
      </c>
      <c r="J122" s="66">
        <v>5500000</v>
      </c>
      <c r="K122" s="66">
        <v>4120000</v>
      </c>
      <c r="L122" s="66">
        <v>5500000</v>
      </c>
      <c r="M122" s="66">
        <v>4810000</v>
      </c>
      <c r="N122" s="67"/>
      <c r="O122" s="66">
        <v>4810000</v>
      </c>
      <c r="P122" s="58"/>
      <c r="Q122" s="67" t="str">
        <f t="shared" si="11"/>
        <v>NT không quy định</v>
      </c>
      <c r="R122" s="9">
        <f t="shared" si="8"/>
        <v>4810000</v>
      </c>
      <c r="S122" s="9">
        <v>4810000</v>
      </c>
      <c r="T122" s="9">
        <f t="shared" si="9"/>
        <v>0</v>
      </c>
    </row>
    <row r="123" spans="1:20" ht="33" customHeight="1" x14ac:dyDescent="0.3">
      <c r="A123" s="64"/>
      <c r="B123" s="60"/>
      <c r="C123" s="62"/>
      <c r="D123" s="64" t="s">
        <v>155</v>
      </c>
      <c r="E123" s="64"/>
      <c r="F123" s="64"/>
      <c r="G123" s="63" t="s">
        <v>1277</v>
      </c>
      <c r="H123" s="64" t="s">
        <v>13</v>
      </c>
      <c r="I123" s="66">
        <v>5500000</v>
      </c>
      <c r="J123" s="66">
        <v>6600000</v>
      </c>
      <c r="K123" s="66">
        <v>5500000</v>
      </c>
      <c r="L123" s="66">
        <v>6600000</v>
      </c>
      <c r="M123" s="66">
        <v>6050000</v>
      </c>
      <c r="N123" s="67"/>
      <c r="O123" s="66">
        <v>6050000</v>
      </c>
      <c r="P123" s="58"/>
      <c r="Q123" s="67" t="str">
        <f t="shared" si="11"/>
        <v>NT không quy định</v>
      </c>
      <c r="R123" s="9">
        <f t="shared" si="8"/>
        <v>6050000</v>
      </c>
      <c r="S123" s="9">
        <v>6050000</v>
      </c>
      <c r="T123" s="9">
        <f t="shared" si="9"/>
        <v>0</v>
      </c>
    </row>
    <row r="124" spans="1:20" ht="34.5" customHeight="1" x14ac:dyDescent="0.3">
      <c r="A124" s="64"/>
      <c r="B124" s="60"/>
      <c r="C124" s="62" t="s">
        <v>156</v>
      </c>
      <c r="D124" s="64"/>
      <c r="E124" s="64"/>
      <c r="F124" s="64"/>
      <c r="G124" s="68" t="s">
        <v>1278</v>
      </c>
      <c r="H124" s="64" t="s">
        <v>13</v>
      </c>
      <c r="I124" s="66">
        <v>16500000</v>
      </c>
      <c r="J124" s="66">
        <v>19800000</v>
      </c>
      <c r="K124" s="66">
        <v>16500000</v>
      </c>
      <c r="L124" s="66">
        <v>19800000</v>
      </c>
      <c r="M124" s="66">
        <v>18150000</v>
      </c>
      <c r="N124" s="67" t="s">
        <v>1122</v>
      </c>
      <c r="O124" s="66">
        <v>18150000</v>
      </c>
      <c r="P124" s="58"/>
      <c r="Q124" s="67" t="str">
        <f t="shared" si="11"/>
        <v>NT không quy định</v>
      </c>
      <c r="R124" s="9">
        <f t="shared" si="8"/>
        <v>18150000</v>
      </c>
      <c r="S124" s="9">
        <v>18150000</v>
      </c>
      <c r="T124" s="9">
        <f t="shared" si="9"/>
        <v>0</v>
      </c>
    </row>
    <row r="125" spans="1:20" ht="52.5" customHeight="1" x14ac:dyDescent="0.3">
      <c r="A125" s="64"/>
      <c r="B125" s="60"/>
      <c r="C125" s="62" t="s">
        <v>1029</v>
      </c>
      <c r="D125" s="64"/>
      <c r="E125" s="64"/>
      <c r="F125" s="64"/>
      <c r="G125" s="68" t="s">
        <v>1279</v>
      </c>
      <c r="H125" s="64" t="s">
        <v>13</v>
      </c>
      <c r="I125" s="66"/>
      <c r="J125" s="66"/>
      <c r="K125" s="66">
        <v>19800000</v>
      </c>
      <c r="L125" s="66">
        <v>25000000</v>
      </c>
      <c r="M125" s="66">
        <v>22400000</v>
      </c>
      <c r="N125" s="67" t="s">
        <v>1123</v>
      </c>
      <c r="O125" s="66">
        <v>22400000</v>
      </c>
      <c r="P125" s="58"/>
      <c r="Q125" s="67" t="str">
        <f t="shared" si="11"/>
        <v>NT không quy định</v>
      </c>
      <c r="R125" s="9">
        <f t="shared" si="8"/>
        <v>22400000</v>
      </c>
      <c r="S125" s="9">
        <v>22400000</v>
      </c>
      <c r="T125" s="9">
        <f t="shared" si="9"/>
        <v>0</v>
      </c>
    </row>
    <row r="126" spans="1:20" ht="21.75" customHeight="1" x14ac:dyDescent="0.3">
      <c r="A126" s="64"/>
      <c r="B126" s="60" t="s">
        <v>157</v>
      </c>
      <c r="C126" s="62"/>
      <c r="D126" s="64"/>
      <c r="E126" s="64"/>
      <c r="F126" s="64"/>
      <c r="G126" s="65" t="s">
        <v>158</v>
      </c>
      <c r="H126" s="64" t="s">
        <v>13</v>
      </c>
      <c r="I126" s="66">
        <v>2240000</v>
      </c>
      <c r="J126" s="66">
        <v>3200000</v>
      </c>
      <c r="K126" s="69"/>
      <c r="L126" s="69"/>
      <c r="M126" s="66"/>
      <c r="N126" s="67"/>
      <c r="O126" s="66"/>
      <c r="P126" s="58"/>
      <c r="Q126" s="67"/>
      <c r="R126" s="9">
        <f t="shared" si="8"/>
        <v>0</v>
      </c>
      <c r="S126" s="9"/>
      <c r="T126" s="9">
        <f t="shared" si="9"/>
        <v>0</v>
      </c>
    </row>
    <row r="127" spans="1:20" ht="33.75" customHeight="1" x14ac:dyDescent="0.3">
      <c r="A127" s="64"/>
      <c r="B127" s="60"/>
      <c r="C127" s="62" t="s">
        <v>1030</v>
      </c>
      <c r="D127" s="62"/>
      <c r="E127" s="62"/>
      <c r="F127" s="62"/>
      <c r="G127" s="68" t="s">
        <v>1280</v>
      </c>
      <c r="H127" s="64" t="s">
        <v>13</v>
      </c>
      <c r="I127" s="66"/>
      <c r="J127" s="66"/>
      <c r="K127" s="66">
        <v>268000</v>
      </c>
      <c r="L127" s="66">
        <v>671000</v>
      </c>
      <c r="M127" s="66">
        <v>470000</v>
      </c>
      <c r="N127" s="154" t="s">
        <v>1124</v>
      </c>
      <c r="O127" s="66">
        <v>470000</v>
      </c>
      <c r="P127" s="58"/>
      <c r="Q127" s="67" t="str">
        <f t="shared" si="11"/>
        <v>NT không quy định</v>
      </c>
      <c r="R127" s="9">
        <f t="shared" si="8"/>
        <v>470000</v>
      </c>
      <c r="S127" s="9">
        <v>470000</v>
      </c>
      <c r="T127" s="9">
        <f t="shared" si="9"/>
        <v>0</v>
      </c>
    </row>
    <row r="128" spans="1:20" ht="36.75" customHeight="1" x14ac:dyDescent="0.3">
      <c r="A128" s="64"/>
      <c r="B128" s="60"/>
      <c r="C128" s="62" t="s">
        <v>1031</v>
      </c>
      <c r="D128" s="62"/>
      <c r="E128" s="62"/>
      <c r="F128" s="62"/>
      <c r="G128" s="68" t="s">
        <v>1281</v>
      </c>
      <c r="H128" s="64" t="s">
        <v>13</v>
      </c>
      <c r="I128" s="66"/>
      <c r="J128" s="66"/>
      <c r="K128" s="66">
        <v>671000</v>
      </c>
      <c r="L128" s="66">
        <v>1006000</v>
      </c>
      <c r="M128" s="66">
        <v>839000</v>
      </c>
      <c r="N128" s="154"/>
      <c r="O128" s="66">
        <v>839000</v>
      </c>
      <c r="P128" s="58"/>
      <c r="Q128" s="67" t="str">
        <f t="shared" si="11"/>
        <v>NT không quy định</v>
      </c>
      <c r="R128" s="9">
        <f t="shared" si="8"/>
        <v>839000</v>
      </c>
      <c r="S128" s="9">
        <v>839000</v>
      </c>
      <c r="T128" s="9">
        <f t="shared" si="9"/>
        <v>0</v>
      </c>
    </row>
    <row r="129" spans="1:20" ht="36.75" customHeight="1" x14ac:dyDescent="0.3">
      <c r="A129" s="64"/>
      <c r="B129" s="60"/>
      <c r="C129" s="62" t="s">
        <v>1032</v>
      </c>
      <c r="D129" s="62"/>
      <c r="E129" s="62"/>
      <c r="F129" s="62"/>
      <c r="G129" s="68" t="s">
        <v>1282</v>
      </c>
      <c r="H129" s="64" t="s">
        <v>13</v>
      </c>
      <c r="I129" s="66"/>
      <c r="J129" s="66"/>
      <c r="K129" s="66">
        <v>1006000</v>
      </c>
      <c r="L129" s="66">
        <v>1341000</v>
      </c>
      <c r="M129" s="66">
        <v>1174000</v>
      </c>
      <c r="N129" s="154"/>
      <c r="O129" s="66">
        <v>1174000</v>
      </c>
      <c r="P129" s="58"/>
      <c r="Q129" s="67" t="str">
        <f t="shared" si="11"/>
        <v>NT không quy định</v>
      </c>
      <c r="R129" s="9">
        <f t="shared" si="8"/>
        <v>1174000</v>
      </c>
      <c r="S129" s="9">
        <v>1174000</v>
      </c>
      <c r="T129" s="9">
        <f t="shared" si="9"/>
        <v>0</v>
      </c>
    </row>
    <row r="130" spans="1:20" ht="36.75" customHeight="1" x14ac:dyDescent="0.3">
      <c r="A130" s="64"/>
      <c r="B130" s="60"/>
      <c r="C130" s="62" t="s">
        <v>1033</v>
      </c>
      <c r="D130" s="62"/>
      <c r="E130" s="62"/>
      <c r="F130" s="62"/>
      <c r="G130" s="68" t="s">
        <v>1283</v>
      </c>
      <c r="H130" s="64" t="s">
        <v>13</v>
      </c>
      <c r="I130" s="66"/>
      <c r="J130" s="66"/>
      <c r="K130" s="66">
        <v>1341000</v>
      </c>
      <c r="L130" s="66">
        <v>1677000</v>
      </c>
      <c r="M130" s="66">
        <v>1509000</v>
      </c>
      <c r="N130" s="154"/>
      <c r="O130" s="66">
        <v>1509000</v>
      </c>
      <c r="P130" s="58"/>
      <c r="Q130" s="67" t="str">
        <f t="shared" si="11"/>
        <v>NT không quy định</v>
      </c>
      <c r="R130" s="9">
        <f t="shared" si="8"/>
        <v>1509000</v>
      </c>
      <c r="S130" s="9">
        <v>1509000</v>
      </c>
      <c r="T130" s="9">
        <f t="shared" si="9"/>
        <v>0</v>
      </c>
    </row>
    <row r="131" spans="1:20" ht="36.75" customHeight="1" x14ac:dyDescent="0.3">
      <c r="A131" s="64"/>
      <c r="B131" s="60"/>
      <c r="C131" s="62" t="s">
        <v>1034</v>
      </c>
      <c r="D131" s="62"/>
      <c r="E131" s="62"/>
      <c r="F131" s="62"/>
      <c r="G131" s="68" t="s">
        <v>1284</v>
      </c>
      <c r="H131" s="64" t="s">
        <v>13</v>
      </c>
      <c r="I131" s="66"/>
      <c r="J131" s="66"/>
      <c r="K131" s="66">
        <v>1677000</v>
      </c>
      <c r="L131" s="66">
        <v>2012000</v>
      </c>
      <c r="M131" s="66">
        <v>1845000</v>
      </c>
      <c r="N131" s="154"/>
      <c r="O131" s="66">
        <v>1845000</v>
      </c>
      <c r="P131" s="58"/>
      <c r="Q131" s="67" t="str">
        <f t="shared" si="11"/>
        <v>NT không quy định</v>
      </c>
      <c r="R131" s="9">
        <f t="shared" si="8"/>
        <v>1845000</v>
      </c>
      <c r="S131" s="9">
        <v>1845000</v>
      </c>
      <c r="T131" s="9">
        <f t="shared" si="9"/>
        <v>0</v>
      </c>
    </row>
    <row r="132" spans="1:20" ht="36.75" customHeight="1" x14ac:dyDescent="0.3">
      <c r="A132" s="64"/>
      <c r="B132" s="60"/>
      <c r="C132" s="62" t="s">
        <v>1035</v>
      </c>
      <c r="D132" s="62"/>
      <c r="E132" s="62"/>
      <c r="F132" s="62"/>
      <c r="G132" s="68" t="s">
        <v>1285</v>
      </c>
      <c r="H132" s="64" t="s">
        <v>13</v>
      </c>
      <c r="I132" s="66"/>
      <c r="J132" s="66"/>
      <c r="K132" s="66">
        <v>2012000</v>
      </c>
      <c r="L132" s="66">
        <v>2347000</v>
      </c>
      <c r="M132" s="66">
        <v>2180000</v>
      </c>
      <c r="N132" s="154"/>
      <c r="O132" s="66">
        <v>2180000</v>
      </c>
      <c r="P132" s="58"/>
      <c r="Q132" s="67" t="str">
        <f t="shared" si="11"/>
        <v>NT không quy định</v>
      </c>
      <c r="R132" s="9">
        <f t="shared" si="8"/>
        <v>2180000</v>
      </c>
      <c r="S132" s="9">
        <v>2180000</v>
      </c>
      <c r="T132" s="9">
        <f t="shared" si="9"/>
        <v>0</v>
      </c>
    </row>
    <row r="133" spans="1:20" ht="36.75" customHeight="1" x14ac:dyDescent="0.3">
      <c r="A133" s="64"/>
      <c r="B133" s="60"/>
      <c r="C133" s="62" t="s">
        <v>1036</v>
      </c>
      <c r="D133" s="62"/>
      <c r="E133" s="62"/>
      <c r="F133" s="62"/>
      <c r="G133" s="68" t="s">
        <v>1037</v>
      </c>
      <c r="H133" s="64" t="s">
        <v>13</v>
      </c>
      <c r="I133" s="66"/>
      <c r="J133" s="66"/>
      <c r="K133" s="66">
        <v>2347000</v>
      </c>
      <c r="L133" s="66">
        <v>2683000</v>
      </c>
      <c r="M133" s="66">
        <v>2515000</v>
      </c>
      <c r="N133" s="154"/>
      <c r="O133" s="66">
        <v>2515000</v>
      </c>
      <c r="P133" s="58"/>
      <c r="Q133" s="67" t="str">
        <f t="shared" si="11"/>
        <v>NT không quy định</v>
      </c>
      <c r="R133" s="9">
        <f t="shared" si="8"/>
        <v>2515000</v>
      </c>
      <c r="S133" s="9">
        <v>2515000</v>
      </c>
      <c r="T133" s="9">
        <f t="shared" si="9"/>
        <v>0</v>
      </c>
    </row>
    <row r="134" spans="1:20" ht="61.5" customHeight="1" x14ac:dyDescent="0.3">
      <c r="A134" s="64"/>
      <c r="B134" s="60" t="s">
        <v>159</v>
      </c>
      <c r="C134" s="62"/>
      <c r="D134" s="64"/>
      <c r="E134" s="64"/>
      <c r="F134" s="64"/>
      <c r="G134" s="65" t="s">
        <v>1125</v>
      </c>
      <c r="H134" s="64"/>
      <c r="I134" s="58"/>
      <c r="J134" s="58"/>
      <c r="K134" s="69"/>
      <c r="L134" s="69"/>
      <c r="M134" s="66"/>
      <c r="N134" s="67"/>
      <c r="O134" s="66"/>
      <c r="P134" s="58"/>
      <c r="Q134" s="67"/>
      <c r="R134" s="9">
        <f t="shared" si="8"/>
        <v>0</v>
      </c>
      <c r="S134" s="9"/>
      <c r="T134" s="9">
        <f t="shared" si="9"/>
        <v>0</v>
      </c>
    </row>
    <row r="135" spans="1:20" ht="27" customHeight="1" x14ac:dyDescent="0.3">
      <c r="A135" s="64"/>
      <c r="B135" s="60"/>
      <c r="C135" s="62" t="s">
        <v>160</v>
      </c>
      <c r="D135" s="64"/>
      <c r="E135" s="64"/>
      <c r="F135" s="64"/>
      <c r="G135" s="68" t="s">
        <v>161</v>
      </c>
      <c r="H135" s="64" t="s">
        <v>13</v>
      </c>
      <c r="I135" s="66">
        <v>2800000</v>
      </c>
      <c r="J135" s="66">
        <v>3500000</v>
      </c>
      <c r="K135" s="66">
        <v>2800000</v>
      </c>
      <c r="L135" s="66">
        <v>3500000</v>
      </c>
      <c r="M135" s="66">
        <v>3150000</v>
      </c>
      <c r="N135" s="67"/>
      <c r="O135" s="66">
        <v>3150000</v>
      </c>
      <c r="P135" s="58"/>
      <c r="Q135" s="67" t="str">
        <f>IF(P135=0,"NT không quy định",O135-P135)</f>
        <v>NT không quy định</v>
      </c>
      <c r="R135" s="9">
        <f t="shared" si="8"/>
        <v>3150000</v>
      </c>
      <c r="S135" s="9">
        <v>3150000</v>
      </c>
      <c r="T135" s="9">
        <f t="shared" si="9"/>
        <v>0</v>
      </c>
    </row>
    <row r="136" spans="1:20" ht="48" customHeight="1" x14ac:dyDescent="0.3">
      <c r="A136" s="64"/>
      <c r="B136" s="60"/>
      <c r="C136" s="62" t="s">
        <v>162</v>
      </c>
      <c r="D136" s="64"/>
      <c r="E136" s="64"/>
      <c r="F136" s="64"/>
      <c r="G136" s="68" t="s">
        <v>1126</v>
      </c>
      <c r="H136" s="64"/>
      <c r="I136" s="66"/>
      <c r="J136" s="66"/>
      <c r="K136" s="69"/>
      <c r="L136" s="69"/>
      <c r="M136" s="66"/>
      <c r="N136" s="67" t="s">
        <v>1120</v>
      </c>
      <c r="O136" s="66"/>
      <c r="P136" s="58"/>
      <c r="Q136" s="67"/>
      <c r="R136" s="9">
        <f t="shared" si="8"/>
        <v>0</v>
      </c>
      <c r="S136" s="9"/>
      <c r="T136" s="9">
        <f t="shared" si="9"/>
        <v>0</v>
      </c>
    </row>
    <row r="137" spans="1:20" ht="28.5" customHeight="1" x14ac:dyDescent="0.3">
      <c r="A137" s="64"/>
      <c r="B137" s="60" t="s">
        <v>163</v>
      </c>
      <c r="C137" s="62"/>
      <c r="D137" s="64"/>
      <c r="E137" s="64"/>
      <c r="F137" s="64"/>
      <c r="G137" s="65" t="s">
        <v>164</v>
      </c>
      <c r="H137" s="64"/>
      <c r="I137" s="58"/>
      <c r="J137" s="58"/>
      <c r="K137" s="69"/>
      <c r="L137" s="69"/>
      <c r="M137" s="66"/>
      <c r="N137" s="67"/>
      <c r="O137" s="66"/>
      <c r="P137" s="58"/>
      <c r="Q137" s="67"/>
      <c r="R137" s="9">
        <f t="shared" si="8"/>
        <v>0</v>
      </c>
      <c r="S137" s="9"/>
      <c r="T137" s="9">
        <f t="shared" si="9"/>
        <v>0</v>
      </c>
    </row>
    <row r="138" spans="1:20" ht="36.75" customHeight="1" x14ac:dyDescent="0.3">
      <c r="A138" s="64"/>
      <c r="B138" s="60"/>
      <c r="C138" s="62" t="s">
        <v>165</v>
      </c>
      <c r="D138" s="64"/>
      <c r="E138" s="64"/>
      <c r="F138" s="64"/>
      <c r="G138" s="68" t="s">
        <v>166</v>
      </c>
      <c r="H138" s="64" t="s">
        <v>13</v>
      </c>
      <c r="I138" s="66">
        <v>11400000</v>
      </c>
      <c r="J138" s="66">
        <v>13700000</v>
      </c>
      <c r="K138" s="66">
        <v>11400000</v>
      </c>
      <c r="L138" s="66">
        <v>13700000</v>
      </c>
      <c r="M138" s="66">
        <v>12550000</v>
      </c>
      <c r="N138" s="67"/>
      <c r="O138" s="66">
        <v>12550000</v>
      </c>
      <c r="P138" s="58"/>
      <c r="Q138" s="67" t="str">
        <f>IF(P138=0,"NT không quy định",O138-P138)</f>
        <v>NT không quy định</v>
      </c>
      <c r="R138" s="9">
        <f t="shared" si="8"/>
        <v>12550000</v>
      </c>
      <c r="S138" s="9">
        <v>12550000</v>
      </c>
      <c r="T138" s="9">
        <f t="shared" si="9"/>
        <v>0</v>
      </c>
    </row>
    <row r="139" spans="1:20" ht="34.5" customHeight="1" x14ac:dyDescent="0.3">
      <c r="A139" s="64"/>
      <c r="B139" s="60"/>
      <c r="C139" s="62" t="s">
        <v>167</v>
      </c>
      <c r="D139" s="64"/>
      <c r="E139" s="64"/>
      <c r="F139" s="64"/>
      <c r="G139" s="68" t="s">
        <v>168</v>
      </c>
      <c r="H139" s="64" t="s">
        <v>13</v>
      </c>
      <c r="I139" s="66">
        <v>3000000</v>
      </c>
      <c r="J139" s="66">
        <v>3600000</v>
      </c>
      <c r="K139" s="66">
        <v>3000000</v>
      </c>
      <c r="L139" s="66">
        <v>3600000</v>
      </c>
      <c r="M139" s="66">
        <v>3300000</v>
      </c>
      <c r="N139" s="67"/>
      <c r="O139" s="66">
        <v>3300000</v>
      </c>
      <c r="P139" s="58"/>
      <c r="Q139" s="67" t="str">
        <f>IF(P139=0,"NT không quy định",O139-P139)</f>
        <v>NT không quy định</v>
      </c>
      <c r="R139" s="9">
        <f t="shared" si="8"/>
        <v>3300000</v>
      </c>
      <c r="S139" s="9">
        <v>3300000</v>
      </c>
      <c r="T139" s="9">
        <f t="shared" si="9"/>
        <v>0</v>
      </c>
    </row>
    <row r="141" spans="1:20" ht="16.5" x14ac:dyDescent="0.3">
      <c r="B141" s="30" t="s">
        <v>1228</v>
      </c>
    </row>
  </sheetData>
  <autoFilter ref="A7:T139" xr:uid="{00000000-0001-0000-0000-000000000000}">
    <filterColumn colId="0" showButton="0"/>
    <filterColumn colId="1" showButton="0"/>
    <filterColumn colId="2" showButton="0"/>
    <filterColumn colId="3" showButton="0"/>
    <filterColumn colId="4" showButton="0"/>
    <filterColumn colId="8" showButton="0"/>
    <filterColumn colId="10" showButton="0"/>
  </autoFilter>
  <mergeCells count="8">
    <mergeCell ref="N127:N133"/>
    <mergeCell ref="K7:L7"/>
    <mergeCell ref="A7:F7"/>
    <mergeCell ref="I7:J7"/>
    <mergeCell ref="A1:Q1"/>
    <mergeCell ref="A2:Q2"/>
    <mergeCell ref="A3:Q3"/>
    <mergeCell ref="A4:Q4"/>
  </mergeCells>
  <pageMargins left="0.5" right="0.22" top="0.65" bottom="0.43" header="0.36" footer="0.18"/>
  <pageSetup paperSize="9" orientation="landscape" r:id="rId1"/>
  <headerFooter differentFirst="1">
    <oddHeader>&amp;C&amp;"Times New Roman,Regular"&amp;12&amp;P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48D9-CB4E-45CD-B430-DE3964C0C130}">
  <sheetPr>
    <tabColor rgb="FFFFC000"/>
    <pageSetUpPr fitToPage="1"/>
  </sheetPr>
  <dimension ref="A1:S276"/>
  <sheetViews>
    <sheetView workbookViewId="0">
      <selection activeCell="A4" sqref="A4:R4"/>
    </sheetView>
  </sheetViews>
  <sheetFormatPr defaultColWidth="9.1796875" defaultRowHeight="13" x14ac:dyDescent="0.3"/>
  <cols>
    <col min="1" max="1" width="4.7265625" style="5" customWidth="1"/>
    <col min="2" max="2" width="4.81640625" style="5" customWidth="1"/>
    <col min="3" max="3" width="7" style="5" customWidth="1"/>
    <col min="4" max="4" width="7.90625" style="5" customWidth="1"/>
    <col min="5" max="5" width="9.90625" style="5" customWidth="1"/>
    <col min="6" max="6" width="11.36328125" style="5" customWidth="1"/>
    <col min="7" max="7" width="23.81640625" style="5" customWidth="1"/>
    <col min="8" max="8" width="6.7265625" style="5" customWidth="1"/>
    <col min="9" max="9" width="11" style="7" hidden="1" customWidth="1"/>
    <col min="10" max="10" width="11.81640625" style="7" hidden="1" customWidth="1"/>
    <col min="11" max="11" width="11.36328125" style="46" customWidth="1"/>
    <col min="12" max="12" width="11.7265625" style="46" customWidth="1"/>
    <col min="13" max="13" width="13.54296875" style="7" hidden="1" customWidth="1"/>
    <col min="14" max="14" width="12.1796875" style="7" hidden="1" customWidth="1"/>
    <col min="15" max="15" width="10.453125" style="5" hidden="1" customWidth="1"/>
    <col min="16" max="16" width="14.7265625" style="5" customWidth="1"/>
    <col min="17" max="17" width="13.1796875" style="5" customWidth="1"/>
    <col min="18" max="18" width="10" style="5" customWidth="1"/>
    <col min="19" max="19" width="0" style="5" hidden="1" customWidth="1"/>
    <col min="20" max="16384" width="9.1796875" style="5"/>
  </cols>
  <sheetData>
    <row r="1" spans="1:19" ht="17.5" x14ac:dyDescent="0.3">
      <c r="A1" s="163" t="s">
        <v>1165</v>
      </c>
      <c r="B1" s="163"/>
      <c r="C1" s="163"/>
      <c r="D1" s="163"/>
      <c r="E1" s="163"/>
      <c r="F1" s="163"/>
      <c r="G1" s="163"/>
      <c r="H1" s="163"/>
      <c r="I1" s="163"/>
      <c r="J1" s="163"/>
      <c r="K1" s="163"/>
      <c r="L1" s="163"/>
      <c r="M1" s="163"/>
      <c r="N1" s="163"/>
      <c r="O1" s="163"/>
      <c r="P1" s="163"/>
      <c r="Q1" s="163"/>
      <c r="R1" s="163"/>
    </row>
    <row r="2" spans="1:19" ht="22.5" customHeight="1" x14ac:dyDescent="0.3">
      <c r="A2" s="164" t="s">
        <v>902</v>
      </c>
      <c r="B2" s="164"/>
      <c r="C2" s="164"/>
      <c r="D2" s="164"/>
      <c r="E2" s="164"/>
      <c r="F2" s="164"/>
      <c r="G2" s="164"/>
      <c r="H2" s="164"/>
      <c r="I2" s="164"/>
      <c r="J2" s="164"/>
      <c r="K2" s="164"/>
      <c r="L2" s="164"/>
      <c r="M2" s="164"/>
      <c r="N2" s="164"/>
      <c r="O2" s="164"/>
      <c r="P2" s="164"/>
      <c r="Q2" s="164"/>
      <c r="R2" s="164"/>
    </row>
    <row r="3" spans="1:19" ht="37.5" hidden="1" customHeight="1" x14ac:dyDescent="0.35">
      <c r="A3" s="159" t="s">
        <v>1193</v>
      </c>
      <c r="B3" s="159"/>
      <c r="C3" s="159"/>
      <c r="D3" s="159"/>
      <c r="E3" s="159"/>
      <c r="F3" s="159"/>
      <c r="G3" s="159"/>
      <c r="H3" s="159"/>
      <c r="I3" s="159"/>
      <c r="J3" s="159"/>
      <c r="K3" s="159"/>
      <c r="L3" s="159"/>
      <c r="M3" s="159"/>
      <c r="N3" s="159"/>
    </row>
    <row r="4" spans="1:19" ht="24.5" customHeight="1" x14ac:dyDescent="0.35">
      <c r="A4" s="160" t="s">
        <v>1360</v>
      </c>
      <c r="B4" s="160"/>
      <c r="C4" s="160"/>
      <c r="D4" s="160"/>
      <c r="E4" s="160"/>
      <c r="F4" s="160"/>
      <c r="G4" s="160"/>
      <c r="H4" s="160"/>
      <c r="I4" s="160"/>
      <c r="J4" s="160"/>
      <c r="K4" s="160"/>
      <c r="L4" s="160"/>
      <c r="M4" s="160"/>
      <c r="N4" s="160"/>
      <c r="O4" s="160"/>
      <c r="P4" s="160"/>
      <c r="Q4" s="160"/>
      <c r="R4" s="160"/>
    </row>
    <row r="5" spans="1:19" ht="16.5" customHeight="1" x14ac:dyDescent="0.35">
      <c r="H5" s="56"/>
      <c r="L5" s="5"/>
      <c r="M5" s="5"/>
      <c r="N5" s="52"/>
      <c r="P5" s="110" t="s">
        <v>1169</v>
      </c>
    </row>
    <row r="6" spans="1:19" ht="9.75" customHeight="1" x14ac:dyDescent="0.3"/>
    <row r="7" spans="1:19" s="48" customFormat="1" ht="77.5" customHeight="1" x14ac:dyDescent="0.3">
      <c r="A7" s="171" t="s">
        <v>0</v>
      </c>
      <c r="B7" s="171"/>
      <c r="C7" s="171"/>
      <c r="D7" s="171"/>
      <c r="E7" s="171"/>
      <c r="F7" s="171"/>
      <c r="G7" s="53" t="s">
        <v>1113</v>
      </c>
      <c r="H7" s="53" t="s">
        <v>1</v>
      </c>
      <c r="I7" s="169" t="s">
        <v>903</v>
      </c>
      <c r="J7" s="169"/>
      <c r="K7" s="170" t="s">
        <v>1020</v>
      </c>
      <c r="L7" s="170"/>
      <c r="M7" s="29" t="s">
        <v>993</v>
      </c>
      <c r="N7" s="29" t="s">
        <v>1187</v>
      </c>
      <c r="O7" s="29" t="s">
        <v>2</v>
      </c>
      <c r="P7" s="29" t="s">
        <v>1209</v>
      </c>
      <c r="Q7" s="29" t="s">
        <v>1210</v>
      </c>
      <c r="R7" s="53" t="s">
        <v>1226</v>
      </c>
    </row>
    <row r="8" spans="1:19" ht="22.5" customHeight="1" x14ac:dyDescent="0.3">
      <c r="A8" s="53" t="s">
        <v>4</v>
      </c>
      <c r="B8" s="53" t="s">
        <v>4</v>
      </c>
      <c r="C8" s="53" t="s">
        <v>4</v>
      </c>
      <c r="D8" s="53" t="s">
        <v>4</v>
      </c>
      <c r="E8" s="53" t="s">
        <v>4</v>
      </c>
      <c r="F8" s="53" t="s">
        <v>4</v>
      </c>
      <c r="G8" s="168"/>
      <c r="H8" s="168"/>
      <c r="I8" s="169" t="s">
        <v>5</v>
      </c>
      <c r="J8" s="169" t="s">
        <v>6</v>
      </c>
      <c r="K8" s="170" t="s">
        <v>5</v>
      </c>
      <c r="L8" s="170" t="s">
        <v>6</v>
      </c>
      <c r="M8" s="165"/>
      <c r="N8" s="165"/>
      <c r="O8" s="162"/>
      <c r="P8" s="162"/>
      <c r="Q8" s="162"/>
      <c r="R8" s="162"/>
    </row>
    <row r="9" spans="1:19" x14ac:dyDescent="0.3">
      <c r="A9" s="53">
        <v>1</v>
      </c>
      <c r="B9" s="53">
        <v>2</v>
      </c>
      <c r="C9" s="53">
        <v>3</v>
      </c>
      <c r="D9" s="53">
        <v>4</v>
      </c>
      <c r="E9" s="53">
        <v>5</v>
      </c>
      <c r="F9" s="53">
        <v>6</v>
      </c>
      <c r="G9" s="168"/>
      <c r="H9" s="168"/>
      <c r="I9" s="169"/>
      <c r="J9" s="169"/>
      <c r="K9" s="170"/>
      <c r="L9" s="170"/>
      <c r="M9" s="165"/>
      <c r="N9" s="165"/>
      <c r="O9" s="162"/>
      <c r="P9" s="162"/>
      <c r="Q9" s="162"/>
      <c r="R9" s="162"/>
    </row>
    <row r="10" spans="1:19" ht="22.5" customHeight="1" x14ac:dyDescent="0.3">
      <c r="A10" s="53" t="s">
        <v>170</v>
      </c>
      <c r="B10" s="53"/>
      <c r="C10" s="117"/>
      <c r="D10" s="117"/>
      <c r="E10" s="117"/>
      <c r="F10" s="117"/>
      <c r="G10" s="122" t="s">
        <v>171</v>
      </c>
      <c r="H10" s="117"/>
      <c r="I10" s="112"/>
      <c r="J10" s="112"/>
      <c r="K10" s="121"/>
      <c r="L10" s="121"/>
      <c r="M10" s="112"/>
      <c r="N10" s="112"/>
      <c r="O10" s="8"/>
      <c r="P10" s="112"/>
      <c r="Q10" s="8"/>
      <c r="R10" s="8"/>
    </row>
    <row r="11" spans="1:19" ht="33" customHeight="1" x14ac:dyDescent="0.3">
      <c r="A11" s="53"/>
      <c r="B11" s="53" t="s">
        <v>172</v>
      </c>
      <c r="C11" s="117"/>
      <c r="D11" s="117"/>
      <c r="E11" s="117"/>
      <c r="F11" s="117"/>
      <c r="G11" s="122" t="s">
        <v>173</v>
      </c>
      <c r="H11" s="117"/>
      <c r="I11" s="112">
        <v>49000</v>
      </c>
      <c r="J11" s="112">
        <v>70000</v>
      </c>
      <c r="K11" s="121">
        <v>27000</v>
      </c>
      <c r="L11" s="121">
        <v>70000</v>
      </c>
      <c r="M11" s="112"/>
      <c r="N11" s="112"/>
      <c r="O11" s="8"/>
      <c r="P11" s="112"/>
      <c r="Q11" s="149">
        <v>60000</v>
      </c>
      <c r="R11" s="167" t="s">
        <v>1358</v>
      </c>
    </row>
    <row r="12" spans="1:19" s="39" customFormat="1" ht="21.75" customHeight="1" x14ac:dyDescent="0.35">
      <c r="A12" s="123"/>
      <c r="B12" s="123"/>
      <c r="C12" s="123" t="s">
        <v>964</v>
      </c>
      <c r="D12" s="123"/>
      <c r="E12" s="123"/>
      <c r="F12" s="123"/>
      <c r="G12" s="124" t="s">
        <v>962</v>
      </c>
      <c r="H12" s="117" t="s">
        <v>1314</v>
      </c>
      <c r="I12" s="125">
        <v>49000</v>
      </c>
      <c r="J12" s="125">
        <v>70000</v>
      </c>
      <c r="K12" s="126"/>
      <c r="L12" s="126"/>
      <c r="M12" s="112">
        <v>49000</v>
      </c>
      <c r="N12" s="112"/>
      <c r="O12" s="113"/>
      <c r="P12" s="112">
        <v>49000</v>
      </c>
      <c r="Q12" s="113"/>
      <c r="R12" s="167"/>
      <c r="S12" s="74">
        <f>M12-P12</f>
        <v>0</v>
      </c>
    </row>
    <row r="13" spans="1:19" s="39" customFormat="1" ht="20.5" customHeight="1" x14ac:dyDescent="0.35">
      <c r="A13" s="123"/>
      <c r="B13" s="123"/>
      <c r="C13" s="123" t="s">
        <v>965</v>
      </c>
      <c r="D13" s="123"/>
      <c r="E13" s="123"/>
      <c r="F13" s="123"/>
      <c r="G13" s="127" t="s">
        <v>963</v>
      </c>
      <c r="H13" s="117"/>
      <c r="I13" s="125">
        <v>49000</v>
      </c>
      <c r="J13" s="125">
        <v>70000</v>
      </c>
      <c r="K13" s="128"/>
      <c r="L13" s="128"/>
      <c r="M13" s="125"/>
      <c r="N13" s="166" t="s">
        <v>1310</v>
      </c>
      <c r="O13" s="113"/>
      <c r="P13" s="125"/>
      <c r="Q13" s="113"/>
      <c r="R13" s="167"/>
      <c r="S13" s="74">
        <f t="shared" ref="S13:S82" si="0">M13-P13</f>
        <v>0</v>
      </c>
    </row>
    <row r="14" spans="1:19" s="39" customFormat="1" ht="22" customHeight="1" x14ac:dyDescent="0.35">
      <c r="A14" s="123"/>
      <c r="B14" s="123"/>
      <c r="C14" s="123"/>
      <c r="D14" s="117" t="s">
        <v>1184</v>
      </c>
      <c r="E14" s="117"/>
      <c r="F14" s="117"/>
      <c r="G14" s="116" t="s">
        <v>1186</v>
      </c>
      <c r="H14" s="117" t="s">
        <v>1314</v>
      </c>
      <c r="I14" s="125"/>
      <c r="J14" s="125"/>
      <c r="K14" s="128"/>
      <c r="L14" s="128"/>
      <c r="M14" s="112">
        <v>50000</v>
      </c>
      <c r="N14" s="166"/>
      <c r="O14" s="113"/>
      <c r="P14" s="112">
        <v>50000</v>
      </c>
      <c r="Q14" s="113"/>
      <c r="R14" s="167"/>
      <c r="S14" s="74">
        <f t="shared" si="0"/>
        <v>0</v>
      </c>
    </row>
    <row r="15" spans="1:19" s="39" customFormat="1" ht="28.5" customHeight="1" x14ac:dyDescent="0.35">
      <c r="A15" s="123"/>
      <c r="B15" s="123"/>
      <c r="C15" s="123"/>
      <c r="D15" s="117" t="s">
        <v>1185</v>
      </c>
      <c r="E15" s="117"/>
      <c r="F15" s="117"/>
      <c r="G15" s="116" t="s">
        <v>1188</v>
      </c>
      <c r="H15" s="117" t="s">
        <v>1314</v>
      </c>
      <c r="I15" s="125"/>
      <c r="J15" s="125"/>
      <c r="K15" s="128"/>
      <c r="L15" s="128"/>
      <c r="M15" s="112">
        <v>40000</v>
      </c>
      <c r="N15" s="166"/>
      <c r="O15" s="113"/>
      <c r="P15" s="112">
        <v>40000</v>
      </c>
      <c r="Q15" s="113"/>
      <c r="R15" s="167"/>
      <c r="S15" s="74">
        <f t="shared" si="0"/>
        <v>0</v>
      </c>
    </row>
    <row r="16" spans="1:19" ht="19.5" customHeight="1" x14ac:dyDescent="0.35">
      <c r="A16" s="53"/>
      <c r="B16" s="53" t="s">
        <v>175</v>
      </c>
      <c r="C16" s="117"/>
      <c r="D16" s="117"/>
      <c r="E16" s="117"/>
      <c r="F16" s="117"/>
      <c r="G16" s="122" t="s">
        <v>176</v>
      </c>
      <c r="H16" s="117"/>
      <c r="I16" s="112"/>
      <c r="J16" s="112"/>
      <c r="K16" s="129"/>
      <c r="L16" s="129"/>
      <c r="M16" s="112"/>
      <c r="N16" s="112"/>
      <c r="O16" s="8"/>
      <c r="P16" s="112"/>
      <c r="Q16" s="8"/>
      <c r="R16" s="111"/>
      <c r="S16" s="74">
        <f t="shared" si="0"/>
        <v>0</v>
      </c>
    </row>
    <row r="17" spans="1:19" s="39" customFormat="1" ht="19.5" customHeight="1" x14ac:dyDescent="0.35">
      <c r="A17" s="123"/>
      <c r="B17" s="123"/>
      <c r="C17" s="123" t="s">
        <v>177</v>
      </c>
      <c r="D17" s="123"/>
      <c r="E17" s="123"/>
      <c r="F17" s="123"/>
      <c r="G17" s="127" t="s">
        <v>178</v>
      </c>
      <c r="H17" s="117"/>
      <c r="I17" s="125"/>
      <c r="J17" s="125"/>
      <c r="K17" s="130"/>
      <c r="L17" s="130"/>
      <c r="M17" s="112"/>
      <c r="N17" s="112"/>
      <c r="O17" s="113"/>
      <c r="P17" s="112"/>
      <c r="Q17" s="113"/>
      <c r="R17" s="111"/>
      <c r="S17" s="74">
        <f t="shared" si="0"/>
        <v>0</v>
      </c>
    </row>
    <row r="18" spans="1:19" ht="19.5" customHeight="1" x14ac:dyDescent="0.35">
      <c r="A18" s="117"/>
      <c r="B18" s="53"/>
      <c r="C18" s="117"/>
      <c r="D18" s="117" t="s">
        <v>179</v>
      </c>
      <c r="E18" s="117"/>
      <c r="F18" s="117"/>
      <c r="G18" s="116" t="s">
        <v>180</v>
      </c>
      <c r="H18" s="117" t="s">
        <v>1314</v>
      </c>
      <c r="I18" s="112">
        <v>400000</v>
      </c>
      <c r="J18" s="112">
        <v>480000</v>
      </c>
      <c r="K18" s="121">
        <v>400000</v>
      </c>
      <c r="L18" s="121">
        <v>480000</v>
      </c>
      <c r="M18" s="112">
        <v>440000</v>
      </c>
      <c r="N18" s="112"/>
      <c r="O18" s="8"/>
      <c r="P18" s="112">
        <v>440000</v>
      </c>
      <c r="Q18" s="119">
        <v>400000</v>
      </c>
      <c r="R18" s="111">
        <f>IF(Q18=0,"NT không quy định",P18-Q18)</f>
        <v>40000</v>
      </c>
      <c r="S18" s="74">
        <f t="shared" si="0"/>
        <v>0</v>
      </c>
    </row>
    <row r="19" spans="1:19" ht="22" customHeight="1" x14ac:dyDescent="0.35">
      <c r="A19" s="117"/>
      <c r="B19" s="53"/>
      <c r="C19" s="117"/>
      <c r="D19" s="117" t="s">
        <v>181</v>
      </c>
      <c r="E19" s="118"/>
      <c r="F19" s="117"/>
      <c r="G19" s="116" t="s">
        <v>182</v>
      </c>
      <c r="H19" s="117"/>
      <c r="I19" s="112">
        <v>168000</v>
      </c>
      <c r="J19" s="112">
        <v>240000</v>
      </c>
      <c r="K19" s="121">
        <v>100000</v>
      </c>
      <c r="L19" s="121">
        <v>240000</v>
      </c>
      <c r="M19" s="112"/>
      <c r="N19" s="112"/>
      <c r="O19" s="8"/>
      <c r="P19" s="112"/>
      <c r="Q19" s="144">
        <v>168000</v>
      </c>
      <c r="R19" s="167" t="s">
        <v>1359</v>
      </c>
      <c r="S19" s="74">
        <f t="shared" si="0"/>
        <v>0</v>
      </c>
    </row>
    <row r="20" spans="1:19" ht="25" customHeight="1" x14ac:dyDescent="0.35">
      <c r="A20" s="117"/>
      <c r="B20" s="53"/>
      <c r="C20" s="117"/>
      <c r="D20" s="117"/>
      <c r="E20" s="117" t="s">
        <v>959</v>
      </c>
      <c r="F20" s="117"/>
      <c r="G20" s="118" t="s">
        <v>952</v>
      </c>
      <c r="H20" s="117" t="s">
        <v>1314</v>
      </c>
      <c r="I20" s="112">
        <v>168000</v>
      </c>
      <c r="J20" s="112">
        <v>240000</v>
      </c>
      <c r="K20" s="131"/>
      <c r="L20" s="131"/>
      <c r="M20" s="112">
        <v>168000</v>
      </c>
      <c r="N20" s="112"/>
      <c r="O20" s="8"/>
      <c r="P20" s="112">
        <v>168000</v>
      </c>
      <c r="Q20" s="8"/>
      <c r="R20" s="167"/>
      <c r="S20" s="74">
        <f t="shared" si="0"/>
        <v>0</v>
      </c>
    </row>
    <row r="21" spans="1:19" ht="23.5" customHeight="1" x14ac:dyDescent="0.35">
      <c r="A21" s="117"/>
      <c r="B21" s="53"/>
      <c r="C21" s="117"/>
      <c r="D21" s="117"/>
      <c r="E21" s="117" t="s">
        <v>960</v>
      </c>
      <c r="F21" s="117"/>
      <c r="G21" s="118" t="s">
        <v>953</v>
      </c>
      <c r="H21" s="117" t="s">
        <v>1314</v>
      </c>
      <c r="I21" s="112">
        <v>168000</v>
      </c>
      <c r="J21" s="112">
        <v>240000</v>
      </c>
      <c r="K21" s="131"/>
      <c r="L21" s="131"/>
      <c r="M21" s="112">
        <v>200000</v>
      </c>
      <c r="N21" s="112"/>
      <c r="O21" s="8"/>
      <c r="P21" s="112">
        <v>200000</v>
      </c>
      <c r="Q21" s="8"/>
      <c r="R21" s="167"/>
      <c r="S21" s="74">
        <f t="shared" si="0"/>
        <v>0</v>
      </c>
    </row>
    <row r="22" spans="1:19" ht="22" customHeight="1" x14ac:dyDescent="0.35">
      <c r="A22" s="117"/>
      <c r="B22" s="53"/>
      <c r="C22" s="117"/>
      <c r="D22" s="117"/>
      <c r="E22" s="117" t="s">
        <v>961</v>
      </c>
      <c r="F22" s="117"/>
      <c r="G22" s="118" t="s">
        <v>958</v>
      </c>
      <c r="H22" s="117" t="s">
        <v>1314</v>
      </c>
      <c r="I22" s="112">
        <v>168000</v>
      </c>
      <c r="J22" s="112">
        <v>240000</v>
      </c>
      <c r="K22" s="129"/>
      <c r="L22" s="129"/>
      <c r="M22" s="112">
        <v>204000</v>
      </c>
      <c r="N22" s="112"/>
      <c r="O22" s="8"/>
      <c r="P22" s="112">
        <v>204000</v>
      </c>
      <c r="Q22" s="8"/>
      <c r="R22" s="167"/>
      <c r="S22" s="74">
        <f t="shared" si="0"/>
        <v>0</v>
      </c>
    </row>
    <row r="23" spans="1:19" s="39" customFormat="1" ht="17.25" customHeight="1" x14ac:dyDescent="0.35">
      <c r="A23" s="123"/>
      <c r="B23" s="123"/>
      <c r="C23" s="123" t="s">
        <v>183</v>
      </c>
      <c r="D23" s="123"/>
      <c r="E23" s="123"/>
      <c r="F23" s="123"/>
      <c r="G23" s="127" t="s">
        <v>184</v>
      </c>
      <c r="H23" s="117"/>
      <c r="I23" s="125"/>
      <c r="J23" s="125"/>
      <c r="K23" s="130"/>
      <c r="L23" s="130"/>
      <c r="M23" s="112"/>
      <c r="N23" s="112"/>
      <c r="O23" s="113"/>
      <c r="P23" s="112"/>
      <c r="Q23" s="113"/>
      <c r="R23" s="111"/>
      <c r="S23" s="74">
        <f t="shared" si="0"/>
        <v>0</v>
      </c>
    </row>
    <row r="24" spans="1:19" ht="33" customHeight="1" x14ac:dyDescent="0.35">
      <c r="A24" s="117"/>
      <c r="B24" s="53"/>
      <c r="C24" s="117"/>
      <c r="D24" s="117" t="s">
        <v>185</v>
      </c>
      <c r="E24" s="117"/>
      <c r="F24" s="117"/>
      <c r="G24" s="116" t="s">
        <v>905</v>
      </c>
      <c r="H24" s="117"/>
      <c r="I24" s="112"/>
      <c r="J24" s="112"/>
      <c r="K24" s="129"/>
      <c r="L24" s="129"/>
      <c r="M24" s="112"/>
      <c r="N24" s="112"/>
      <c r="O24" s="8"/>
      <c r="P24" s="112"/>
      <c r="Q24" s="8"/>
      <c r="R24" s="111"/>
      <c r="S24" s="74">
        <f t="shared" si="0"/>
        <v>0</v>
      </c>
    </row>
    <row r="25" spans="1:19" ht="33.75" customHeight="1" x14ac:dyDescent="0.35">
      <c r="A25" s="117"/>
      <c r="B25" s="53"/>
      <c r="C25" s="117"/>
      <c r="D25" s="117"/>
      <c r="E25" s="117" t="s">
        <v>186</v>
      </c>
      <c r="F25" s="117"/>
      <c r="G25" s="116" t="s">
        <v>1315</v>
      </c>
      <c r="H25" s="117" t="s">
        <v>1314</v>
      </c>
      <c r="I25" s="112">
        <v>700000</v>
      </c>
      <c r="J25" s="112">
        <v>1000000</v>
      </c>
      <c r="K25" s="121">
        <v>700000</v>
      </c>
      <c r="L25" s="121">
        <v>1000000</v>
      </c>
      <c r="M25" s="112">
        <v>850000</v>
      </c>
      <c r="N25" s="112"/>
      <c r="O25" s="8"/>
      <c r="P25" s="112">
        <v>850000</v>
      </c>
      <c r="Q25" s="8"/>
      <c r="R25" s="111" t="str">
        <f t="shared" ref="R25:R34" si="1">IF(Q25=0,"NT không quy định",P25-Q25)</f>
        <v>NT không quy định</v>
      </c>
      <c r="S25" s="74">
        <f t="shared" si="0"/>
        <v>0</v>
      </c>
    </row>
    <row r="26" spans="1:19" ht="51" customHeight="1" x14ac:dyDescent="0.35">
      <c r="A26" s="117"/>
      <c r="B26" s="53"/>
      <c r="C26" s="117"/>
      <c r="D26" s="117"/>
      <c r="E26" s="117" t="s">
        <v>187</v>
      </c>
      <c r="F26" s="117"/>
      <c r="G26" s="116" t="s">
        <v>1316</v>
      </c>
      <c r="H26" s="117" t="s">
        <v>1314</v>
      </c>
      <c r="I26" s="112">
        <v>1400000</v>
      </c>
      <c r="J26" s="112">
        <v>2000000</v>
      </c>
      <c r="K26" s="121">
        <v>1400000</v>
      </c>
      <c r="L26" s="121">
        <v>2000000</v>
      </c>
      <c r="M26" s="112">
        <v>1700000</v>
      </c>
      <c r="N26" s="112"/>
      <c r="O26" s="8"/>
      <c r="P26" s="112">
        <v>1700000</v>
      </c>
      <c r="Q26" s="8"/>
      <c r="R26" s="111" t="str">
        <f t="shared" si="1"/>
        <v>NT không quy định</v>
      </c>
      <c r="S26" s="74">
        <f t="shared" si="0"/>
        <v>0</v>
      </c>
    </row>
    <row r="27" spans="1:19" ht="51.75" customHeight="1" x14ac:dyDescent="0.35">
      <c r="A27" s="117"/>
      <c r="B27" s="53"/>
      <c r="C27" s="117"/>
      <c r="D27" s="117"/>
      <c r="E27" s="117" t="s">
        <v>188</v>
      </c>
      <c r="F27" s="117"/>
      <c r="G27" s="116" t="s">
        <v>1317</v>
      </c>
      <c r="H27" s="117" t="s">
        <v>1314</v>
      </c>
      <c r="I27" s="112">
        <v>4200000</v>
      </c>
      <c r="J27" s="112">
        <v>6000000</v>
      </c>
      <c r="K27" s="121">
        <v>4200000</v>
      </c>
      <c r="L27" s="121">
        <v>6000000</v>
      </c>
      <c r="M27" s="112">
        <v>5100000</v>
      </c>
      <c r="N27" s="112"/>
      <c r="O27" s="8"/>
      <c r="P27" s="112">
        <v>5100000</v>
      </c>
      <c r="Q27" s="8"/>
      <c r="R27" s="111" t="str">
        <f t="shared" si="1"/>
        <v>NT không quy định</v>
      </c>
      <c r="S27" s="74">
        <f t="shared" si="0"/>
        <v>0</v>
      </c>
    </row>
    <row r="28" spans="1:19" ht="50.25" customHeight="1" x14ac:dyDescent="0.35">
      <c r="A28" s="117"/>
      <c r="B28" s="53"/>
      <c r="C28" s="117"/>
      <c r="D28" s="117"/>
      <c r="E28" s="117" t="s">
        <v>189</v>
      </c>
      <c r="F28" s="117"/>
      <c r="G28" s="116" t="s">
        <v>1318</v>
      </c>
      <c r="H28" s="117" t="s">
        <v>1314</v>
      </c>
      <c r="I28" s="112">
        <v>6000000</v>
      </c>
      <c r="J28" s="112">
        <v>8000000</v>
      </c>
      <c r="K28" s="121">
        <v>6000000</v>
      </c>
      <c r="L28" s="121">
        <v>8000000</v>
      </c>
      <c r="M28" s="112">
        <v>7000000</v>
      </c>
      <c r="N28" s="112"/>
      <c r="O28" s="8"/>
      <c r="P28" s="112">
        <v>7000000</v>
      </c>
      <c r="Q28" s="8"/>
      <c r="R28" s="111" t="str">
        <f t="shared" si="1"/>
        <v>NT không quy định</v>
      </c>
      <c r="S28" s="74">
        <f t="shared" si="0"/>
        <v>0</v>
      </c>
    </row>
    <row r="29" spans="1:19" ht="35.25" customHeight="1" x14ac:dyDescent="0.35">
      <c r="A29" s="117"/>
      <c r="B29" s="53"/>
      <c r="C29" s="117"/>
      <c r="D29" s="117"/>
      <c r="E29" s="117" t="s">
        <v>190</v>
      </c>
      <c r="F29" s="117"/>
      <c r="G29" s="116" t="s">
        <v>1319</v>
      </c>
      <c r="H29" s="117" t="s">
        <v>1314</v>
      </c>
      <c r="I29" s="112">
        <v>8000000</v>
      </c>
      <c r="J29" s="112">
        <v>10000000</v>
      </c>
      <c r="K29" s="121">
        <v>8000000</v>
      </c>
      <c r="L29" s="121">
        <v>10000000</v>
      </c>
      <c r="M29" s="112">
        <v>9000000</v>
      </c>
      <c r="N29" s="112"/>
      <c r="O29" s="8"/>
      <c r="P29" s="112">
        <v>9000000</v>
      </c>
      <c r="Q29" s="8"/>
      <c r="R29" s="111" t="str">
        <f t="shared" si="1"/>
        <v>NT không quy định</v>
      </c>
      <c r="S29" s="74">
        <f t="shared" si="0"/>
        <v>0</v>
      </c>
    </row>
    <row r="30" spans="1:19" ht="36.75" customHeight="1" x14ac:dyDescent="0.35">
      <c r="A30" s="117"/>
      <c r="B30" s="53"/>
      <c r="C30" s="117"/>
      <c r="D30" s="117" t="s">
        <v>191</v>
      </c>
      <c r="E30" s="117"/>
      <c r="F30" s="117"/>
      <c r="G30" s="116" t="s">
        <v>192</v>
      </c>
      <c r="H30" s="117"/>
      <c r="I30" s="112"/>
      <c r="J30" s="112"/>
      <c r="K30" s="131"/>
      <c r="L30" s="131"/>
      <c r="M30" s="112"/>
      <c r="N30" s="112"/>
      <c r="O30" s="8"/>
      <c r="P30" s="112"/>
      <c r="Q30" s="8"/>
      <c r="R30" s="111"/>
      <c r="S30" s="74">
        <f t="shared" si="0"/>
        <v>0</v>
      </c>
    </row>
    <row r="31" spans="1:19" ht="36" customHeight="1" x14ac:dyDescent="0.35">
      <c r="A31" s="117"/>
      <c r="B31" s="53"/>
      <c r="C31" s="117"/>
      <c r="D31" s="117"/>
      <c r="E31" s="117" t="s">
        <v>193</v>
      </c>
      <c r="F31" s="117"/>
      <c r="G31" s="116" t="s">
        <v>1320</v>
      </c>
      <c r="H31" s="117" t="s">
        <v>1314</v>
      </c>
      <c r="I31" s="112">
        <v>700000</v>
      </c>
      <c r="J31" s="112">
        <v>1000000</v>
      </c>
      <c r="K31" s="121">
        <v>700000</v>
      </c>
      <c r="L31" s="121">
        <v>1000000</v>
      </c>
      <c r="M31" s="112">
        <v>850000</v>
      </c>
      <c r="N31" s="112"/>
      <c r="O31" s="8"/>
      <c r="P31" s="112">
        <v>850000</v>
      </c>
      <c r="Q31" s="119">
        <v>700000</v>
      </c>
      <c r="R31" s="111">
        <f t="shared" si="1"/>
        <v>150000</v>
      </c>
      <c r="S31" s="74">
        <f t="shared" si="0"/>
        <v>0</v>
      </c>
    </row>
    <row r="32" spans="1:19" ht="51" customHeight="1" x14ac:dyDescent="0.35">
      <c r="A32" s="117"/>
      <c r="B32" s="53"/>
      <c r="C32" s="117"/>
      <c r="D32" s="117"/>
      <c r="E32" s="117" t="s">
        <v>194</v>
      </c>
      <c r="F32" s="117"/>
      <c r="G32" s="116" t="s">
        <v>1321</v>
      </c>
      <c r="H32" s="117" t="s">
        <v>1314</v>
      </c>
      <c r="I32" s="112">
        <v>1400000</v>
      </c>
      <c r="J32" s="112">
        <v>2000000</v>
      </c>
      <c r="K32" s="121">
        <v>1400000</v>
      </c>
      <c r="L32" s="121">
        <v>2000000</v>
      </c>
      <c r="M32" s="112">
        <v>1700000</v>
      </c>
      <c r="N32" s="112"/>
      <c r="O32" s="8"/>
      <c r="P32" s="112">
        <v>1700000</v>
      </c>
      <c r="Q32" s="119">
        <v>1400000</v>
      </c>
      <c r="R32" s="111">
        <f t="shared" si="1"/>
        <v>300000</v>
      </c>
      <c r="S32" s="74">
        <f t="shared" si="0"/>
        <v>0</v>
      </c>
    </row>
    <row r="33" spans="1:19" ht="36.75" customHeight="1" x14ac:dyDescent="0.35">
      <c r="A33" s="117"/>
      <c r="B33" s="53"/>
      <c r="C33" s="117"/>
      <c r="D33" s="117"/>
      <c r="E33" s="117" t="s">
        <v>195</v>
      </c>
      <c r="F33" s="117"/>
      <c r="G33" s="116" t="s">
        <v>1322</v>
      </c>
      <c r="H33" s="117" t="s">
        <v>1314</v>
      </c>
      <c r="I33" s="112">
        <v>2100000</v>
      </c>
      <c r="J33" s="112">
        <v>3000000</v>
      </c>
      <c r="K33" s="121">
        <v>2100000</v>
      </c>
      <c r="L33" s="121">
        <v>3000000</v>
      </c>
      <c r="M33" s="112">
        <v>2550000</v>
      </c>
      <c r="N33" s="112"/>
      <c r="O33" s="8"/>
      <c r="P33" s="112">
        <v>2550000</v>
      </c>
      <c r="Q33" s="119">
        <v>2100000</v>
      </c>
      <c r="R33" s="111">
        <f t="shared" si="1"/>
        <v>450000</v>
      </c>
      <c r="S33" s="74">
        <f t="shared" si="0"/>
        <v>0</v>
      </c>
    </row>
    <row r="34" spans="1:19" ht="35.25" customHeight="1" x14ac:dyDescent="0.35">
      <c r="A34" s="117"/>
      <c r="B34" s="53"/>
      <c r="C34" s="117"/>
      <c r="D34" s="117"/>
      <c r="E34" s="117" t="s">
        <v>196</v>
      </c>
      <c r="F34" s="117"/>
      <c r="G34" s="116" t="s">
        <v>1323</v>
      </c>
      <c r="H34" s="117" t="s">
        <v>1314</v>
      </c>
      <c r="I34" s="112">
        <v>3000000</v>
      </c>
      <c r="J34" s="112">
        <v>4000000</v>
      </c>
      <c r="K34" s="121">
        <v>3000000</v>
      </c>
      <c r="L34" s="121">
        <v>4000000</v>
      </c>
      <c r="M34" s="112">
        <v>3500000</v>
      </c>
      <c r="N34" s="112"/>
      <c r="O34" s="8"/>
      <c r="P34" s="112">
        <v>3500000</v>
      </c>
      <c r="Q34" s="119">
        <v>3000000</v>
      </c>
      <c r="R34" s="111">
        <f t="shared" si="1"/>
        <v>500000</v>
      </c>
      <c r="S34" s="74">
        <f t="shared" si="0"/>
        <v>0</v>
      </c>
    </row>
    <row r="35" spans="1:19" ht="34.5" customHeight="1" x14ac:dyDescent="0.35">
      <c r="A35" s="117"/>
      <c r="B35" s="53"/>
      <c r="C35" s="117"/>
      <c r="D35" s="117" t="s">
        <v>197</v>
      </c>
      <c r="E35" s="117"/>
      <c r="F35" s="117"/>
      <c r="G35" s="116" t="s">
        <v>198</v>
      </c>
      <c r="H35" s="117"/>
      <c r="I35" s="112"/>
      <c r="J35" s="112"/>
      <c r="K35" s="131"/>
      <c r="L35" s="131"/>
      <c r="M35" s="112"/>
      <c r="N35" s="112"/>
      <c r="O35" s="8"/>
      <c r="P35" s="112"/>
      <c r="Q35" s="8"/>
      <c r="R35" s="111"/>
      <c r="S35" s="74">
        <f t="shared" si="0"/>
        <v>0</v>
      </c>
    </row>
    <row r="36" spans="1:19" ht="143.5" customHeight="1" x14ac:dyDescent="0.35">
      <c r="A36" s="117"/>
      <c r="B36" s="53"/>
      <c r="C36" s="117"/>
      <c r="D36" s="117"/>
      <c r="E36" s="117" t="s">
        <v>199</v>
      </c>
      <c r="F36" s="117"/>
      <c r="G36" s="116" t="s">
        <v>1206</v>
      </c>
      <c r="H36" s="117" t="s">
        <v>1314</v>
      </c>
      <c r="I36" s="112">
        <v>70000</v>
      </c>
      <c r="J36" s="112">
        <v>100000</v>
      </c>
      <c r="K36" s="121">
        <v>70000</v>
      </c>
      <c r="L36" s="121">
        <v>100000</v>
      </c>
      <c r="M36" s="112">
        <f>ROUND((80000+90000+80000)/3,-3)</f>
        <v>83000</v>
      </c>
      <c r="N36" s="112" t="s">
        <v>1191</v>
      </c>
      <c r="O36" s="57" t="s">
        <v>1198</v>
      </c>
      <c r="P36" s="112">
        <f>ROUND((80000+90000+80000)/3,-3)</f>
        <v>83000</v>
      </c>
      <c r="Q36" s="149">
        <v>100000</v>
      </c>
      <c r="R36" s="143" t="s">
        <v>1352</v>
      </c>
      <c r="S36" s="74">
        <f t="shared" si="0"/>
        <v>0</v>
      </c>
    </row>
    <row r="37" spans="1:19" ht="92" customHeight="1" x14ac:dyDescent="0.35">
      <c r="A37" s="117"/>
      <c r="B37" s="117"/>
      <c r="C37" s="117"/>
      <c r="D37" s="117"/>
      <c r="E37" s="117" t="s">
        <v>200</v>
      </c>
      <c r="F37" s="117"/>
      <c r="G37" s="116" t="s">
        <v>1204</v>
      </c>
      <c r="H37" s="117" t="s">
        <v>1314</v>
      </c>
      <c r="I37" s="112">
        <v>77000</v>
      </c>
      <c r="J37" s="112">
        <v>110000</v>
      </c>
      <c r="K37" s="112">
        <v>77000</v>
      </c>
      <c r="L37" s="112">
        <v>150000</v>
      </c>
      <c r="M37" s="112">
        <v>110000</v>
      </c>
      <c r="N37" s="114"/>
      <c r="O37" s="57" t="s">
        <v>1199</v>
      </c>
      <c r="P37" s="112">
        <v>110000</v>
      </c>
      <c r="Q37" s="119">
        <v>150000</v>
      </c>
      <c r="R37" s="111" t="s">
        <v>1353</v>
      </c>
      <c r="S37" s="74">
        <f t="shared" si="0"/>
        <v>0</v>
      </c>
    </row>
    <row r="38" spans="1:19" ht="34" customHeight="1" x14ac:dyDescent="0.35">
      <c r="A38" s="117"/>
      <c r="B38" s="53"/>
      <c r="C38" s="117"/>
      <c r="D38" s="117"/>
      <c r="E38" s="117" t="s">
        <v>201</v>
      </c>
      <c r="F38" s="117"/>
      <c r="G38" s="116" t="s">
        <v>202</v>
      </c>
      <c r="H38" s="117"/>
      <c r="I38" s="112">
        <v>140000</v>
      </c>
      <c r="J38" s="112">
        <v>200000</v>
      </c>
      <c r="K38" s="121">
        <v>80000</v>
      </c>
      <c r="L38" s="121">
        <v>200000</v>
      </c>
      <c r="M38" s="112"/>
      <c r="N38" s="112"/>
      <c r="O38" s="8"/>
      <c r="P38" s="112"/>
      <c r="Q38" s="8"/>
      <c r="R38" s="111"/>
      <c r="S38" s="74">
        <f t="shared" si="0"/>
        <v>0</v>
      </c>
    </row>
    <row r="39" spans="1:19" ht="34" customHeight="1" x14ac:dyDescent="0.35">
      <c r="A39" s="117"/>
      <c r="B39" s="53"/>
      <c r="C39" s="117"/>
      <c r="D39" s="117"/>
      <c r="E39" s="117"/>
      <c r="F39" s="117" t="s">
        <v>932</v>
      </c>
      <c r="G39" s="116" t="s">
        <v>933</v>
      </c>
      <c r="H39" s="117" t="s">
        <v>1314</v>
      </c>
      <c r="I39" s="112"/>
      <c r="J39" s="112"/>
      <c r="K39" s="121">
        <v>80000</v>
      </c>
      <c r="L39" s="121">
        <v>200000</v>
      </c>
      <c r="M39" s="112">
        <v>170000</v>
      </c>
      <c r="N39" s="112"/>
      <c r="O39" s="8"/>
      <c r="P39" s="112">
        <v>170000</v>
      </c>
      <c r="Q39" s="8"/>
      <c r="R39" s="111"/>
      <c r="S39" s="74">
        <f t="shared" si="0"/>
        <v>0</v>
      </c>
    </row>
    <row r="40" spans="1:19" ht="35.25" customHeight="1" x14ac:dyDescent="0.35">
      <c r="A40" s="117"/>
      <c r="B40" s="53"/>
      <c r="C40" s="117"/>
      <c r="D40" s="117"/>
      <c r="E40" s="117"/>
      <c r="F40" s="117" t="s">
        <v>934</v>
      </c>
      <c r="G40" s="116" t="s">
        <v>1205</v>
      </c>
      <c r="H40" s="117" t="s">
        <v>1314</v>
      </c>
      <c r="I40" s="112"/>
      <c r="J40" s="112"/>
      <c r="K40" s="121">
        <v>80000</v>
      </c>
      <c r="L40" s="121">
        <v>200000</v>
      </c>
      <c r="M40" s="112">
        <v>155000</v>
      </c>
      <c r="N40" s="112"/>
      <c r="O40" s="57" t="s">
        <v>1200</v>
      </c>
      <c r="P40" s="112">
        <v>155000</v>
      </c>
      <c r="Q40" s="8"/>
      <c r="R40" s="111"/>
      <c r="S40" s="74">
        <f t="shared" si="0"/>
        <v>0</v>
      </c>
    </row>
    <row r="41" spans="1:19" ht="35.25" customHeight="1" x14ac:dyDescent="0.35">
      <c r="A41" s="117"/>
      <c r="B41" s="53"/>
      <c r="C41" s="117"/>
      <c r="D41" s="117"/>
      <c r="E41" s="117"/>
      <c r="F41" s="132" t="s">
        <v>932</v>
      </c>
      <c r="G41" s="147" t="s">
        <v>1219</v>
      </c>
      <c r="H41" s="132" t="s">
        <v>1314</v>
      </c>
      <c r="I41" s="112"/>
      <c r="J41" s="112"/>
      <c r="K41" s="121">
        <v>80000</v>
      </c>
      <c r="L41" s="121">
        <v>200000</v>
      </c>
      <c r="M41" s="112"/>
      <c r="N41" s="112"/>
      <c r="O41" s="57"/>
      <c r="P41" s="112"/>
      <c r="Q41" s="133">
        <v>155000</v>
      </c>
      <c r="R41" s="145"/>
      <c r="S41" s="74"/>
    </row>
    <row r="42" spans="1:19" ht="67" customHeight="1" x14ac:dyDescent="0.35">
      <c r="A42" s="117"/>
      <c r="B42" s="53"/>
      <c r="C42" s="117"/>
      <c r="D42" s="117"/>
      <c r="E42" s="117"/>
      <c r="F42" s="132" t="s">
        <v>934</v>
      </c>
      <c r="G42" s="147" t="s">
        <v>1220</v>
      </c>
      <c r="H42" s="132" t="s">
        <v>1314</v>
      </c>
      <c r="I42" s="112"/>
      <c r="J42" s="112"/>
      <c r="K42" s="121">
        <v>80000</v>
      </c>
      <c r="L42" s="121">
        <v>200000</v>
      </c>
      <c r="M42" s="112"/>
      <c r="N42" s="112"/>
      <c r="O42" s="57"/>
      <c r="P42" s="112"/>
      <c r="Q42" s="133">
        <v>255000</v>
      </c>
      <c r="R42" s="148" t="s">
        <v>1354</v>
      </c>
      <c r="S42" s="74"/>
    </row>
    <row r="43" spans="1:19" ht="35.25" customHeight="1" x14ac:dyDescent="0.35">
      <c r="A43" s="117"/>
      <c r="B43" s="53"/>
      <c r="C43" s="117"/>
      <c r="D43" s="117"/>
      <c r="E43" s="117"/>
      <c r="F43" s="132" t="s">
        <v>1356</v>
      </c>
      <c r="G43" s="134" t="s">
        <v>1221</v>
      </c>
      <c r="H43" s="132" t="s">
        <v>1314</v>
      </c>
      <c r="I43" s="112"/>
      <c r="J43" s="112"/>
      <c r="K43" s="121">
        <v>80000</v>
      </c>
      <c r="L43" s="121">
        <v>200000</v>
      </c>
      <c r="M43" s="112"/>
      <c r="N43" s="112"/>
      <c r="O43" s="57"/>
      <c r="P43" s="112"/>
      <c r="Q43" s="133">
        <v>127000</v>
      </c>
      <c r="R43" s="146"/>
      <c r="S43" s="74"/>
    </row>
    <row r="44" spans="1:19" ht="67" customHeight="1" x14ac:dyDescent="0.35">
      <c r="A44" s="117"/>
      <c r="B44" s="53"/>
      <c r="C44" s="117"/>
      <c r="D44" s="117"/>
      <c r="E44" s="117"/>
      <c r="F44" s="132" t="s">
        <v>1357</v>
      </c>
      <c r="G44" s="134" t="s">
        <v>1222</v>
      </c>
      <c r="H44" s="132" t="s">
        <v>1314</v>
      </c>
      <c r="I44" s="112"/>
      <c r="J44" s="112"/>
      <c r="K44" s="121">
        <v>80000</v>
      </c>
      <c r="L44" s="121">
        <v>200000</v>
      </c>
      <c r="M44" s="112"/>
      <c r="N44" s="112"/>
      <c r="O44" s="57"/>
      <c r="P44" s="112"/>
      <c r="Q44" s="133">
        <v>209000</v>
      </c>
      <c r="R44" s="148" t="s">
        <v>1354</v>
      </c>
      <c r="S44" s="74"/>
    </row>
    <row r="45" spans="1:19" ht="34.5" customHeight="1" x14ac:dyDescent="0.35">
      <c r="A45" s="117"/>
      <c r="B45" s="53"/>
      <c r="C45" s="117"/>
      <c r="D45" s="117"/>
      <c r="E45" s="117" t="s">
        <v>203</v>
      </c>
      <c r="F45" s="117"/>
      <c r="G45" s="116" t="s">
        <v>204</v>
      </c>
      <c r="H45" s="117"/>
      <c r="I45" s="112">
        <v>168000</v>
      </c>
      <c r="J45" s="112">
        <v>240000</v>
      </c>
      <c r="K45" s="121">
        <v>90000</v>
      </c>
      <c r="L45" s="121">
        <v>240000</v>
      </c>
      <c r="M45" s="112"/>
      <c r="N45" s="112"/>
      <c r="O45" s="8"/>
      <c r="P45" s="112"/>
      <c r="Q45" s="8"/>
      <c r="R45" s="111"/>
      <c r="S45" s="74">
        <f t="shared" si="0"/>
        <v>0</v>
      </c>
    </row>
    <row r="46" spans="1:19" ht="34.5" customHeight="1" x14ac:dyDescent="0.35">
      <c r="A46" s="117"/>
      <c r="B46" s="53"/>
      <c r="C46" s="117"/>
      <c r="D46" s="117"/>
      <c r="E46" s="117"/>
      <c r="F46" s="117" t="s">
        <v>979</v>
      </c>
      <c r="G46" s="118" t="s">
        <v>942</v>
      </c>
      <c r="H46" s="117" t="s">
        <v>1314</v>
      </c>
      <c r="I46" s="112">
        <v>168000</v>
      </c>
      <c r="J46" s="112">
        <v>240000</v>
      </c>
      <c r="K46" s="121">
        <v>90000</v>
      </c>
      <c r="L46" s="121">
        <v>240000</v>
      </c>
      <c r="M46" s="112">
        <v>208000</v>
      </c>
      <c r="N46" s="112"/>
      <c r="O46" s="8"/>
      <c r="P46" s="112">
        <v>208000</v>
      </c>
      <c r="Q46" s="8"/>
      <c r="R46" s="111" t="str">
        <f t="shared" ref="R46:R54" si="2">IF(Q46=0,"NT không quy định",P46-Q46)</f>
        <v>NT không quy định</v>
      </c>
      <c r="S46" s="74">
        <f t="shared" si="0"/>
        <v>0</v>
      </c>
    </row>
    <row r="47" spans="1:19" ht="34.5" customHeight="1" x14ac:dyDescent="0.35">
      <c r="A47" s="117"/>
      <c r="B47" s="53"/>
      <c r="C47" s="117"/>
      <c r="D47" s="117"/>
      <c r="E47" s="117"/>
      <c r="F47" s="117" t="s">
        <v>980</v>
      </c>
      <c r="G47" s="118" t="s">
        <v>943</v>
      </c>
      <c r="H47" s="117" t="s">
        <v>1314</v>
      </c>
      <c r="I47" s="112">
        <v>168000</v>
      </c>
      <c r="J47" s="112">
        <v>240000</v>
      </c>
      <c r="K47" s="121">
        <v>90000</v>
      </c>
      <c r="L47" s="121">
        <v>240000</v>
      </c>
      <c r="M47" s="112">
        <v>240000</v>
      </c>
      <c r="N47" s="112"/>
      <c r="O47" s="8"/>
      <c r="P47" s="112">
        <v>240000</v>
      </c>
      <c r="Q47" s="8"/>
      <c r="R47" s="111" t="str">
        <f t="shared" si="2"/>
        <v>NT không quy định</v>
      </c>
      <c r="S47" s="74">
        <f t="shared" si="0"/>
        <v>0</v>
      </c>
    </row>
    <row r="48" spans="1:19" ht="23.25" customHeight="1" x14ac:dyDescent="0.35">
      <c r="A48" s="117"/>
      <c r="B48" s="53"/>
      <c r="C48" s="117"/>
      <c r="D48" s="117"/>
      <c r="E48" s="117"/>
      <c r="F48" s="117" t="s">
        <v>981</v>
      </c>
      <c r="G48" s="118" t="s">
        <v>944</v>
      </c>
      <c r="H48" s="117" t="s">
        <v>1314</v>
      </c>
      <c r="I48" s="112">
        <v>168000</v>
      </c>
      <c r="J48" s="112">
        <v>240000</v>
      </c>
      <c r="K48" s="121">
        <v>90000</v>
      </c>
      <c r="L48" s="121">
        <v>240000</v>
      </c>
      <c r="M48" s="112">
        <v>199000</v>
      </c>
      <c r="N48" s="112"/>
      <c r="O48" s="8"/>
      <c r="P48" s="112">
        <v>199000</v>
      </c>
      <c r="Q48" s="150">
        <v>236000</v>
      </c>
      <c r="R48" s="111">
        <f t="shared" si="2"/>
        <v>-37000</v>
      </c>
      <c r="S48" s="74">
        <f t="shared" si="0"/>
        <v>0</v>
      </c>
    </row>
    <row r="49" spans="1:19" ht="23.25" customHeight="1" x14ac:dyDescent="0.35">
      <c r="A49" s="117"/>
      <c r="B49" s="53"/>
      <c r="C49" s="117"/>
      <c r="D49" s="117"/>
      <c r="E49" s="117"/>
      <c r="F49" s="117" t="s">
        <v>982</v>
      </c>
      <c r="G49" s="118" t="s">
        <v>945</v>
      </c>
      <c r="H49" s="117" t="s">
        <v>1314</v>
      </c>
      <c r="I49" s="112">
        <v>168000</v>
      </c>
      <c r="J49" s="112">
        <v>240000</v>
      </c>
      <c r="K49" s="121">
        <v>90000</v>
      </c>
      <c r="L49" s="121">
        <v>240000</v>
      </c>
      <c r="M49" s="112">
        <v>181000</v>
      </c>
      <c r="N49" s="112"/>
      <c r="O49" s="8"/>
      <c r="P49" s="112">
        <v>181000</v>
      </c>
      <c r="Q49" s="150">
        <v>209000</v>
      </c>
      <c r="R49" s="111">
        <f t="shared" si="2"/>
        <v>-28000</v>
      </c>
      <c r="S49" s="74">
        <f t="shared" si="0"/>
        <v>0</v>
      </c>
    </row>
    <row r="50" spans="1:19" ht="36" customHeight="1" x14ac:dyDescent="0.35">
      <c r="A50" s="117"/>
      <c r="B50" s="53"/>
      <c r="C50" s="117"/>
      <c r="D50" s="117"/>
      <c r="E50" s="117"/>
      <c r="F50" s="117" t="s">
        <v>983</v>
      </c>
      <c r="G50" s="118" t="s">
        <v>946</v>
      </c>
      <c r="H50" s="117" t="s">
        <v>1314</v>
      </c>
      <c r="I50" s="112">
        <v>168000</v>
      </c>
      <c r="J50" s="112">
        <v>240000</v>
      </c>
      <c r="K50" s="121">
        <v>90000</v>
      </c>
      <c r="L50" s="121">
        <v>240000</v>
      </c>
      <c r="M50" s="112">
        <v>218000</v>
      </c>
      <c r="N50" s="112"/>
      <c r="O50" s="8"/>
      <c r="P50" s="112">
        <v>218000</v>
      </c>
      <c r="Q50" s="119"/>
      <c r="R50" s="111" t="str">
        <f t="shared" si="2"/>
        <v>NT không quy định</v>
      </c>
      <c r="S50" s="74">
        <f t="shared" si="0"/>
        <v>0</v>
      </c>
    </row>
    <row r="51" spans="1:19" ht="23.25" customHeight="1" x14ac:dyDescent="0.35">
      <c r="A51" s="117"/>
      <c r="B51" s="53"/>
      <c r="C51" s="117"/>
      <c r="D51" s="117"/>
      <c r="E51" s="117"/>
      <c r="F51" s="117" t="s">
        <v>984</v>
      </c>
      <c r="G51" s="118" t="s">
        <v>947</v>
      </c>
      <c r="H51" s="117" t="s">
        <v>1314</v>
      </c>
      <c r="I51" s="112">
        <v>168000</v>
      </c>
      <c r="J51" s="112">
        <v>240000</v>
      </c>
      <c r="K51" s="121">
        <v>90000</v>
      </c>
      <c r="L51" s="121">
        <v>240000</v>
      </c>
      <c r="M51" s="112">
        <v>175000</v>
      </c>
      <c r="N51" s="112"/>
      <c r="O51" s="8"/>
      <c r="P51" s="112">
        <v>175000</v>
      </c>
      <c r="Q51" s="150">
        <v>191000</v>
      </c>
      <c r="R51" s="111">
        <f t="shared" si="2"/>
        <v>-16000</v>
      </c>
      <c r="S51" s="74">
        <f t="shared" si="0"/>
        <v>0</v>
      </c>
    </row>
    <row r="52" spans="1:19" ht="38.5" customHeight="1" x14ac:dyDescent="0.35">
      <c r="A52" s="117"/>
      <c r="B52" s="53"/>
      <c r="C52" s="117"/>
      <c r="D52" s="117"/>
      <c r="E52" s="117"/>
      <c r="F52" s="117" t="s">
        <v>985</v>
      </c>
      <c r="G52" s="118" t="s">
        <v>948</v>
      </c>
      <c r="H52" s="117" t="s">
        <v>1314</v>
      </c>
      <c r="I52" s="112">
        <v>168000</v>
      </c>
      <c r="J52" s="112">
        <v>240000</v>
      </c>
      <c r="K52" s="121">
        <v>90000</v>
      </c>
      <c r="L52" s="121">
        <v>240000</v>
      </c>
      <c r="M52" s="112">
        <v>168000</v>
      </c>
      <c r="N52" s="112"/>
      <c r="O52" s="8"/>
      <c r="P52" s="112">
        <v>168000</v>
      </c>
      <c r="Q52" s="119"/>
      <c r="R52" s="111" t="str">
        <f t="shared" si="2"/>
        <v>NT không quy định</v>
      </c>
      <c r="S52" s="74">
        <f t="shared" si="0"/>
        <v>0</v>
      </c>
    </row>
    <row r="53" spans="1:19" ht="23.25" customHeight="1" x14ac:dyDescent="0.35">
      <c r="A53" s="118"/>
      <c r="B53" s="118"/>
      <c r="C53" s="118"/>
      <c r="D53" s="118"/>
      <c r="E53" s="118"/>
      <c r="F53" s="117" t="s">
        <v>986</v>
      </c>
      <c r="G53" s="118" t="s">
        <v>951</v>
      </c>
      <c r="H53" s="117" t="s">
        <v>1314</v>
      </c>
      <c r="I53" s="112">
        <v>168000</v>
      </c>
      <c r="J53" s="112">
        <v>240000</v>
      </c>
      <c r="K53" s="121">
        <v>90000</v>
      </c>
      <c r="L53" s="121">
        <v>240000</v>
      </c>
      <c r="M53" s="112">
        <v>200000</v>
      </c>
      <c r="N53" s="112"/>
      <c r="O53" s="8"/>
      <c r="P53" s="112">
        <v>200000</v>
      </c>
      <c r="Q53" s="119">
        <v>153000</v>
      </c>
      <c r="R53" s="111">
        <f t="shared" si="2"/>
        <v>47000</v>
      </c>
      <c r="S53" s="74">
        <f t="shared" si="0"/>
        <v>0</v>
      </c>
    </row>
    <row r="54" spans="1:19" ht="22.5" customHeight="1" x14ac:dyDescent="0.35">
      <c r="A54" s="117"/>
      <c r="B54" s="53"/>
      <c r="C54" s="117"/>
      <c r="D54" s="117"/>
      <c r="E54" s="117" t="s">
        <v>205</v>
      </c>
      <c r="F54" s="117"/>
      <c r="G54" s="116" t="s">
        <v>206</v>
      </c>
      <c r="H54" s="117" t="s">
        <v>1314</v>
      </c>
      <c r="I54" s="112">
        <v>140000</v>
      </c>
      <c r="J54" s="112">
        <v>200000</v>
      </c>
      <c r="K54" s="121">
        <v>140000</v>
      </c>
      <c r="L54" s="121">
        <v>200000</v>
      </c>
      <c r="M54" s="112">
        <v>140000</v>
      </c>
      <c r="N54" s="112"/>
      <c r="O54" s="8"/>
      <c r="P54" s="112">
        <v>140000</v>
      </c>
      <c r="Q54" s="119">
        <v>140000</v>
      </c>
      <c r="R54" s="111">
        <f t="shared" si="2"/>
        <v>0</v>
      </c>
      <c r="S54" s="74">
        <f t="shared" si="0"/>
        <v>0</v>
      </c>
    </row>
    <row r="55" spans="1:19" ht="20.25" customHeight="1" x14ac:dyDescent="0.35">
      <c r="A55" s="117"/>
      <c r="B55" s="53"/>
      <c r="C55" s="117"/>
      <c r="D55" s="117"/>
      <c r="E55" s="117" t="s">
        <v>207</v>
      </c>
      <c r="F55" s="117"/>
      <c r="G55" s="116" t="s">
        <v>1038</v>
      </c>
      <c r="H55" s="117" t="s">
        <v>1314</v>
      </c>
      <c r="I55" s="112">
        <v>280000</v>
      </c>
      <c r="J55" s="112">
        <v>400000</v>
      </c>
      <c r="K55" s="121">
        <v>280000</v>
      </c>
      <c r="L55" s="121">
        <v>400000</v>
      </c>
      <c r="M55" s="112"/>
      <c r="N55" s="112"/>
      <c r="O55" s="8"/>
      <c r="P55" s="112"/>
      <c r="Q55" s="135">
        <v>280000</v>
      </c>
      <c r="R55" s="111"/>
      <c r="S55" s="74">
        <f t="shared" si="0"/>
        <v>0</v>
      </c>
    </row>
    <row r="56" spans="1:19" ht="32.25" customHeight="1" x14ac:dyDescent="0.35">
      <c r="A56" s="117"/>
      <c r="B56" s="53"/>
      <c r="C56" s="117"/>
      <c r="D56" s="117"/>
      <c r="E56" s="117"/>
      <c r="F56" s="117" t="s">
        <v>987</v>
      </c>
      <c r="G56" s="116" t="s">
        <v>949</v>
      </c>
      <c r="H56" s="117" t="s">
        <v>1314</v>
      </c>
      <c r="I56" s="112"/>
      <c r="J56" s="112"/>
      <c r="K56" s="121">
        <v>280000</v>
      </c>
      <c r="L56" s="121">
        <v>400000</v>
      </c>
      <c r="M56" s="112">
        <v>280000</v>
      </c>
      <c r="N56" s="112"/>
      <c r="O56" s="8"/>
      <c r="P56" s="112">
        <v>280000</v>
      </c>
      <c r="Q56" s="135"/>
      <c r="R56" s="111"/>
      <c r="S56" s="74">
        <f t="shared" si="0"/>
        <v>0</v>
      </c>
    </row>
    <row r="57" spans="1:19" ht="21.75" customHeight="1" x14ac:dyDescent="0.35">
      <c r="A57" s="117"/>
      <c r="B57" s="53"/>
      <c r="C57" s="117"/>
      <c r="D57" s="117"/>
      <c r="E57" s="117"/>
      <c r="F57" s="117" t="s">
        <v>988</v>
      </c>
      <c r="G57" s="116" t="s">
        <v>950</v>
      </c>
      <c r="H57" s="117" t="s">
        <v>1314</v>
      </c>
      <c r="I57" s="112"/>
      <c r="J57" s="112"/>
      <c r="K57" s="121">
        <v>280000</v>
      </c>
      <c r="L57" s="121">
        <v>400000</v>
      </c>
      <c r="M57" s="112">
        <v>320000</v>
      </c>
      <c r="N57" s="112"/>
      <c r="O57" s="8"/>
      <c r="P57" s="112">
        <v>320000</v>
      </c>
      <c r="Q57" s="8"/>
      <c r="R57" s="111"/>
      <c r="S57" s="74">
        <f t="shared" si="0"/>
        <v>0</v>
      </c>
    </row>
    <row r="58" spans="1:19" ht="33.5" customHeight="1" x14ac:dyDescent="0.35">
      <c r="A58" s="117"/>
      <c r="B58" s="53"/>
      <c r="C58" s="117"/>
      <c r="D58" s="117"/>
      <c r="E58" s="117"/>
      <c r="F58" s="132" t="s">
        <v>987</v>
      </c>
      <c r="G58" s="136" t="s">
        <v>1223</v>
      </c>
      <c r="H58" s="137" t="s">
        <v>406</v>
      </c>
      <c r="I58" s="112"/>
      <c r="J58" s="112"/>
      <c r="K58" s="121"/>
      <c r="L58" s="121"/>
      <c r="M58" s="112"/>
      <c r="N58" s="112"/>
      <c r="O58" s="8"/>
      <c r="P58" s="112"/>
      <c r="Q58" s="138">
        <v>6000</v>
      </c>
      <c r="R58" s="161" t="s">
        <v>1355</v>
      </c>
      <c r="S58" s="74"/>
    </row>
    <row r="59" spans="1:19" ht="55" customHeight="1" x14ac:dyDescent="0.35">
      <c r="A59" s="117"/>
      <c r="B59" s="53"/>
      <c r="C59" s="117"/>
      <c r="D59" s="117"/>
      <c r="E59" s="117"/>
      <c r="F59" s="132" t="s">
        <v>988</v>
      </c>
      <c r="G59" s="136" t="s">
        <v>1324</v>
      </c>
      <c r="H59" s="137" t="s">
        <v>406</v>
      </c>
      <c r="I59" s="112"/>
      <c r="J59" s="112"/>
      <c r="K59" s="121"/>
      <c r="L59" s="121"/>
      <c r="M59" s="112"/>
      <c r="N59" s="112"/>
      <c r="O59" s="8"/>
      <c r="P59" s="112"/>
      <c r="Q59" s="138">
        <v>8000</v>
      </c>
      <c r="R59" s="161"/>
      <c r="S59" s="74"/>
    </row>
    <row r="60" spans="1:19" ht="35.25" customHeight="1" x14ac:dyDescent="0.35">
      <c r="A60" s="118"/>
      <c r="B60" s="118"/>
      <c r="C60" s="118"/>
      <c r="D60" s="117"/>
      <c r="E60" s="117" t="s">
        <v>1039</v>
      </c>
      <c r="F60" s="117"/>
      <c r="G60" s="116" t="s">
        <v>1207</v>
      </c>
      <c r="H60" s="117" t="s">
        <v>1314</v>
      </c>
      <c r="I60" s="139">
        <v>168000</v>
      </c>
      <c r="J60" s="139">
        <v>240000</v>
      </c>
      <c r="K60" s="140">
        <v>60000</v>
      </c>
      <c r="L60" s="140">
        <v>100000</v>
      </c>
      <c r="M60" s="112">
        <v>100000</v>
      </c>
      <c r="N60" s="112"/>
      <c r="O60" s="57" t="s">
        <v>1201</v>
      </c>
      <c r="P60" s="112">
        <v>100000</v>
      </c>
      <c r="Q60" s="8"/>
      <c r="R60" s="111" t="str">
        <f>IF(Q60=0,"NT không quy định",P60-Q60)</f>
        <v>NT không quy định</v>
      </c>
      <c r="S60" s="74">
        <f t="shared" si="0"/>
        <v>0</v>
      </c>
    </row>
    <row r="61" spans="1:19" ht="32.5" customHeight="1" x14ac:dyDescent="0.35">
      <c r="A61" s="117"/>
      <c r="B61" s="117"/>
      <c r="C61" s="117"/>
      <c r="D61" s="117" t="s">
        <v>1040</v>
      </c>
      <c r="E61" s="117"/>
      <c r="F61" s="117"/>
      <c r="G61" s="116" t="s">
        <v>1041</v>
      </c>
      <c r="H61" s="117" t="s">
        <v>1314</v>
      </c>
      <c r="I61" s="139">
        <v>280000</v>
      </c>
      <c r="J61" s="139">
        <v>400000</v>
      </c>
      <c r="K61" s="140">
        <v>1000000</v>
      </c>
      <c r="L61" s="140">
        <v>2000000</v>
      </c>
      <c r="M61" s="112">
        <v>1500000</v>
      </c>
      <c r="N61" s="112"/>
      <c r="O61" s="8"/>
      <c r="P61" s="112">
        <v>1500000</v>
      </c>
      <c r="Q61" s="8"/>
      <c r="R61" s="111" t="str">
        <f>IF(Q61=0,"NT không quy định",P61-Q61)</f>
        <v>NT không quy định</v>
      </c>
      <c r="S61" s="74">
        <f t="shared" si="0"/>
        <v>0</v>
      </c>
    </row>
    <row r="62" spans="1:19" ht="33" customHeight="1" x14ac:dyDescent="0.35">
      <c r="A62" s="117"/>
      <c r="B62" s="53" t="s">
        <v>208</v>
      </c>
      <c r="C62" s="53"/>
      <c r="D62" s="117"/>
      <c r="E62" s="117"/>
      <c r="F62" s="117"/>
      <c r="G62" s="122" t="s">
        <v>209</v>
      </c>
      <c r="H62" s="117"/>
      <c r="I62" s="112"/>
      <c r="J62" s="112"/>
      <c r="K62" s="121"/>
      <c r="L62" s="121"/>
      <c r="M62" s="112"/>
      <c r="N62" s="112"/>
      <c r="O62" s="8"/>
      <c r="P62" s="112"/>
      <c r="Q62" s="8"/>
      <c r="R62" s="111"/>
      <c r="S62" s="74">
        <f t="shared" si="0"/>
        <v>0</v>
      </c>
    </row>
    <row r="63" spans="1:19" s="39" customFormat="1" ht="46.5" customHeight="1" x14ac:dyDescent="0.35">
      <c r="A63" s="123"/>
      <c r="B63" s="123"/>
      <c r="C63" s="123" t="s">
        <v>210</v>
      </c>
      <c r="D63" s="123"/>
      <c r="E63" s="123"/>
      <c r="F63" s="123"/>
      <c r="G63" s="127" t="s">
        <v>211</v>
      </c>
      <c r="H63" s="117" t="s">
        <v>1314</v>
      </c>
      <c r="I63" s="125">
        <v>161000</v>
      </c>
      <c r="J63" s="125">
        <v>230000</v>
      </c>
      <c r="K63" s="141">
        <v>63000</v>
      </c>
      <c r="L63" s="141">
        <v>90000</v>
      </c>
      <c r="M63" s="112">
        <v>90000</v>
      </c>
      <c r="N63" s="112"/>
      <c r="O63" s="113"/>
      <c r="P63" s="112">
        <v>90000</v>
      </c>
      <c r="Q63" s="113"/>
      <c r="R63" s="111" t="str">
        <f>IF(Q63=0,"NT không quy định",P63-Q63)</f>
        <v>NT không quy định</v>
      </c>
      <c r="S63" s="74">
        <f t="shared" si="0"/>
        <v>0</v>
      </c>
    </row>
    <row r="64" spans="1:19" s="39" customFormat="1" ht="21.75" customHeight="1" x14ac:dyDescent="0.35">
      <c r="A64" s="123"/>
      <c r="B64" s="123"/>
      <c r="C64" s="123" t="s">
        <v>212</v>
      </c>
      <c r="D64" s="123"/>
      <c r="E64" s="123"/>
      <c r="F64" s="123"/>
      <c r="G64" s="127" t="s">
        <v>213</v>
      </c>
      <c r="H64" s="117"/>
      <c r="I64" s="125"/>
      <c r="J64" s="125"/>
      <c r="K64" s="126"/>
      <c r="L64" s="126"/>
      <c r="M64" s="112"/>
      <c r="N64" s="112"/>
      <c r="O64" s="113"/>
      <c r="P64" s="112"/>
      <c r="Q64" s="113"/>
      <c r="R64" s="111"/>
      <c r="S64" s="74">
        <f t="shared" si="0"/>
        <v>0</v>
      </c>
    </row>
    <row r="65" spans="1:19" ht="33.75" customHeight="1" x14ac:dyDescent="0.35">
      <c r="A65" s="117"/>
      <c r="B65" s="53"/>
      <c r="C65" s="117"/>
      <c r="D65" s="117" t="s">
        <v>214</v>
      </c>
      <c r="E65" s="117"/>
      <c r="F65" s="117"/>
      <c r="G65" s="116" t="s">
        <v>215</v>
      </c>
      <c r="H65" s="117" t="s">
        <v>1314</v>
      </c>
      <c r="I65" s="112">
        <v>105000</v>
      </c>
      <c r="J65" s="112">
        <v>150000</v>
      </c>
      <c r="K65" s="121">
        <v>84000</v>
      </c>
      <c r="L65" s="121">
        <v>150000</v>
      </c>
      <c r="M65" s="112">
        <v>128000</v>
      </c>
      <c r="N65" s="112"/>
      <c r="O65" s="8"/>
      <c r="P65" s="112">
        <v>128000</v>
      </c>
      <c r="Q65" s="8"/>
      <c r="R65" s="111" t="str">
        <f t="shared" ref="R65:R71" si="3">IF(Q65=0,"NT không quy định",P65-Q65)</f>
        <v>NT không quy định</v>
      </c>
      <c r="S65" s="74">
        <f t="shared" si="0"/>
        <v>0</v>
      </c>
    </row>
    <row r="66" spans="1:19" ht="34.5" customHeight="1" x14ac:dyDescent="0.35">
      <c r="A66" s="117"/>
      <c r="B66" s="53"/>
      <c r="C66" s="117"/>
      <c r="D66" s="117" t="s">
        <v>216</v>
      </c>
      <c r="E66" s="117"/>
      <c r="F66" s="117"/>
      <c r="G66" s="116" t="s">
        <v>906</v>
      </c>
      <c r="H66" s="117" t="s">
        <v>1314</v>
      </c>
      <c r="I66" s="112">
        <v>63000</v>
      </c>
      <c r="J66" s="112">
        <v>90000</v>
      </c>
      <c r="K66" s="121">
        <v>63000</v>
      </c>
      <c r="L66" s="121">
        <v>90000</v>
      </c>
      <c r="M66" s="112">
        <v>77000</v>
      </c>
      <c r="N66" s="112"/>
      <c r="O66" s="8"/>
      <c r="P66" s="112">
        <v>77000</v>
      </c>
      <c r="Q66" s="8"/>
      <c r="R66" s="111" t="str">
        <f t="shared" si="3"/>
        <v>NT không quy định</v>
      </c>
      <c r="S66" s="74">
        <f t="shared" si="0"/>
        <v>0</v>
      </c>
    </row>
    <row r="67" spans="1:19" ht="31.5" customHeight="1" x14ac:dyDescent="0.35">
      <c r="A67" s="117"/>
      <c r="B67" s="53"/>
      <c r="C67" s="117"/>
      <c r="D67" s="117" t="s">
        <v>217</v>
      </c>
      <c r="E67" s="117"/>
      <c r="F67" s="117"/>
      <c r="G67" s="116" t="s">
        <v>218</v>
      </c>
      <c r="H67" s="117"/>
      <c r="I67" s="112"/>
      <c r="J67" s="112"/>
      <c r="K67" s="131"/>
      <c r="L67" s="131"/>
      <c r="M67" s="112"/>
      <c r="N67" s="112"/>
      <c r="O67" s="8"/>
      <c r="P67" s="112"/>
      <c r="Q67" s="8"/>
      <c r="R67" s="111"/>
      <c r="S67" s="74">
        <f t="shared" si="0"/>
        <v>0</v>
      </c>
    </row>
    <row r="68" spans="1:19" ht="34.5" customHeight="1" x14ac:dyDescent="0.35">
      <c r="A68" s="117"/>
      <c r="B68" s="53"/>
      <c r="C68" s="117"/>
      <c r="D68" s="117"/>
      <c r="E68" s="117" t="s">
        <v>219</v>
      </c>
      <c r="F68" s="117"/>
      <c r="G68" s="116" t="s">
        <v>220</v>
      </c>
      <c r="H68" s="117" t="s">
        <v>1314</v>
      </c>
      <c r="I68" s="112">
        <v>100000</v>
      </c>
      <c r="J68" s="112">
        <v>120000</v>
      </c>
      <c r="K68" s="121">
        <v>100000</v>
      </c>
      <c r="L68" s="121">
        <v>120000</v>
      </c>
      <c r="M68" s="112">
        <v>110000</v>
      </c>
      <c r="N68" s="112"/>
      <c r="O68" s="8"/>
      <c r="P68" s="112">
        <v>110000</v>
      </c>
      <c r="Q68" s="8"/>
      <c r="R68" s="111" t="str">
        <f t="shared" si="3"/>
        <v>NT không quy định</v>
      </c>
      <c r="S68" s="74">
        <f t="shared" si="0"/>
        <v>0</v>
      </c>
    </row>
    <row r="69" spans="1:19" ht="32.25" customHeight="1" x14ac:dyDescent="0.35">
      <c r="A69" s="117"/>
      <c r="B69" s="53"/>
      <c r="C69" s="117"/>
      <c r="D69" s="117"/>
      <c r="E69" s="117" t="s">
        <v>221</v>
      </c>
      <c r="F69" s="117"/>
      <c r="G69" s="116" t="s">
        <v>222</v>
      </c>
      <c r="H69" s="117" t="s">
        <v>1314</v>
      </c>
      <c r="I69" s="112">
        <v>45000</v>
      </c>
      <c r="J69" s="112">
        <v>60000</v>
      </c>
      <c r="K69" s="121">
        <v>45000</v>
      </c>
      <c r="L69" s="121">
        <v>60000</v>
      </c>
      <c r="M69" s="112">
        <v>53000</v>
      </c>
      <c r="N69" s="112"/>
      <c r="O69" s="8"/>
      <c r="P69" s="112">
        <v>53000</v>
      </c>
      <c r="Q69" s="8"/>
      <c r="R69" s="111" t="str">
        <f t="shared" si="3"/>
        <v>NT không quy định</v>
      </c>
      <c r="S69" s="74">
        <f t="shared" si="0"/>
        <v>0</v>
      </c>
    </row>
    <row r="70" spans="1:19" ht="33.75" customHeight="1" x14ac:dyDescent="0.35">
      <c r="A70" s="117"/>
      <c r="B70" s="53"/>
      <c r="C70" s="117"/>
      <c r="D70" s="117"/>
      <c r="E70" s="117" t="s">
        <v>223</v>
      </c>
      <c r="F70" s="117"/>
      <c r="G70" s="116" t="s">
        <v>224</v>
      </c>
      <c r="H70" s="117" t="s">
        <v>1314</v>
      </c>
      <c r="I70" s="112">
        <v>45000</v>
      </c>
      <c r="J70" s="112">
        <v>60000</v>
      </c>
      <c r="K70" s="121">
        <v>45000</v>
      </c>
      <c r="L70" s="121">
        <v>60000</v>
      </c>
      <c r="M70" s="112">
        <v>53000</v>
      </c>
      <c r="N70" s="112"/>
      <c r="O70" s="8"/>
      <c r="P70" s="112">
        <v>53000</v>
      </c>
      <c r="Q70" s="8"/>
      <c r="R70" s="111" t="str">
        <f t="shared" si="3"/>
        <v>NT không quy định</v>
      </c>
      <c r="S70" s="74">
        <f t="shared" si="0"/>
        <v>0</v>
      </c>
    </row>
    <row r="71" spans="1:19" ht="33" customHeight="1" x14ac:dyDescent="0.35">
      <c r="A71" s="117"/>
      <c r="B71" s="53"/>
      <c r="C71" s="117"/>
      <c r="D71" s="117"/>
      <c r="E71" s="117" t="s">
        <v>225</v>
      </c>
      <c r="F71" s="117"/>
      <c r="G71" s="116" t="s">
        <v>907</v>
      </c>
      <c r="H71" s="117" t="s">
        <v>13</v>
      </c>
      <c r="I71" s="112">
        <v>105000</v>
      </c>
      <c r="J71" s="112">
        <v>150000</v>
      </c>
      <c r="K71" s="121">
        <v>105000</v>
      </c>
      <c r="L71" s="121">
        <v>150000</v>
      </c>
      <c r="M71" s="112">
        <v>128000</v>
      </c>
      <c r="N71" s="112"/>
      <c r="O71" s="8"/>
      <c r="P71" s="112">
        <v>128000</v>
      </c>
      <c r="Q71" s="8"/>
      <c r="R71" s="111" t="str">
        <f t="shared" si="3"/>
        <v>NT không quy định</v>
      </c>
      <c r="S71" s="74">
        <f t="shared" si="0"/>
        <v>0</v>
      </c>
    </row>
    <row r="72" spans="1:19" ht="18.75" customHeight="1" x14ac:dyDescent="0.35">
      <c r="A72" s="117"/>
      <c r="B72" s="53" t="s">
        <v>908</v>
      </c>
      <c r="C72" s="117"/>
      <c r="D72" s="117"/>
      <c r="E72" s="117"/>
      <c r="F72" s="117"/>
      <c r="G72" s="122" t="s">
        <v>227</v>
      </c>
      <c r="H72" s="117"/>
      <c r="I72" s="112"/>
      <c r="J72" s="112"/>
      <c r="K72" s="131"/>
      <c r="L72" s="131"/>
      <c r="M72" s="112"/>
      <c r="N72" s="112"/>
      <c r="O72" s="8"/>
      <c r="P72" s="112"/>
      <c r="Q72" s="8"/>
      <c r="R72" s="111"/>
      <c r="S72" s="74">
        <f t="shared" si="0"/>
        <v>0</v>
      </c>
    </row>
    <row r="73" spans="1:19" s="39" customFormat="1" ht="66.75" customHeight="1" x14ac:dyDescent="0.35">
      <c r="A73" s="123"/>
      <c r="B73" s="123"/>
      <c r="C73" s="123" t="s">
        <v>228</v>
      </c>
      <c r="D73" s="123"/>
      <c r="E73" s="123"/>
      <c r="F73" s="123"/>
      <c r="G73" s="127" t="s">
        <v>1325</v>
      </c>
      <c r="H73" s="117" t="s">
        <v>1314</v>
      </c>
      <c r="I73" s="125">
        <v>700000</v>
      </c>
      <c r="J73" s="125">
        <v>1000000</v>
      </c>
      <c r="K73" s="141">
        <v>250000</v>
      </c>
      <c r="L73" s="141">
        <v>450000</v>
      </c>
      <c r="M73" s="112">
        <v>450000</v>
      </c>
      <c r="N73" s="112"/>
      <c r="O73" s="113"/>
      <c r="P73" s="112">
        <v>450000</v>
      </c>
      <c r="Q73" s="113"/>
      <c r="R73" s="111" t="str">
        <f t="shared" ref="R73:R81" si="4">IF(Q73=0,"NT không quy định",P73-Q73)</f>
        <v>NT không quy định</v>
      </c>
      <c r="S73" s="74">
        <f t="shared" si="0"/>
        <v>0</v>
      </c>
    </row>
    <row r="74" spans="1:19" s="39" customFormat="1" ht="36" customHeight="1" x14ac:dyDescent="0.35">
      <c r="A74" s="123"/>
      <c r="B74" s="123"/>
      <c r="C74" s="123" t="s">
        <v>229</v>
      </c>
      <c r="D74" s="123"/>
      <c r="E74" s="123"/>
      <c r="F74" s="123"/>
      <c r="G74" s="127" t="s">
        <v>1326</v>
      </c>
      <c r="H74" s="117"/>
      <c r="I74" s="125"/>
      <c r="J74" s="125"/>
      <c r="K74" s="126"/>
      <c r="L74" s="126"/>
      <c r="M74" s="112"/>
      <c r="N74" s="112"/>
      <c r="O74" s="113"/>
      <c r="P74" s="112"/>
      <c r="Q74" s="113"/>
      <c r="R74" s="111"/>
      <c r="S74" s="74">
        <f t="shared" si="0"/>
        <v>0</v>
      </c>
    </row>
    <row r="75" spans="1:19" ht="34.5" customHeight="1" x14ac:dyDescent="0.35">
      <c r="A75" s="117"/>
      <c r="B75" s="53"/>
      <c r="C75" s="117"/>
      <c r="D75" s="117" t="s">
        <v>230</v>
      </c>
      <c r="E75" s="117"/>
      <c r="F75" s="117"/>
      <c r="G75" s="116" t="s">
        <v>231</v>
      </c>
      <c r="H75" s="117" t="s">
        <v>1314</v>
      </c>
      <c r="I75" s="112">
        <v>15000000</v>
      </c>
      <c r="J75" s="112">
        <v>18000000</v>
      </c>
      <c r="K75" s="121">
        <v>15000000</v>
      </c>
      <c r="L75" s="121">
        <v>18000000</v>
      </c>
      <c r="M75" s="112">
        <v>16500000</v>
      </c>
      <c r="N75" s="112"/>
      <c r="O75" s="8"/>
      <c r="P75" s="112">
        <v>16500000</v>
      </c>
      <c r="Q75" s="8"/>
      <c r="R75" s="111" t="str">
        <f t="shared" si="4"/>
        <v>NT không quy định</v>
      </c>
      <c r="S75" s="74">
        <f t="shared" si="0"/>
        <v>0</v>
      </c>
    </row>
    <row r="76" spans="1:19" ht="34.5" customHeight="1" x14ac:dyDescent="0.35">
      <c r="A76" s="117"/>
      <c r="B76" s="53"/>
      <c r="C76" s="117"/>
      <c r="D76" s="117" t="s">
        <v>232</v>
      </c>
      <c r="E76" s="117"/>
      <c r="F76" s="117"/>
      <c r="G76" s="116" t="s">
        <v>233</v>
      </c>
      <c r="H76" s="117" t="s">
        <v>1314</v>
      </c>
      <c r="I76" s="112">
        <v>10500000</v>
      </c>
      <c r="J76" s="112">
        <v>15000000</v>
      </c>
      <c r="K76" s="121">
        <v>10500000</v>
      </c>
      <c r="L76" s="121">
        <v>15000000</v>
      </c>
      <c r="M76" s="112">
        <v>12750000</v>
      </c>
      <c r="N76" s="112"/>
      <c r="O76" s="8"/>
      <c r="P76" s="112">
        <v>12750000</v>
      </c>
      <c r="Q76" s="8"/>
      <c r="R76" s="111" t="str">
        <f t="shared" si="4"/>
        <v>NT không quy định</v>
      </c>
      <c r="S76" s="74">
        <f t="shared" si="0"/>
        <v>0</v>
      </c>
    </row>
    <row r="77" spans="1:19" ht="33" customHeight="1" x14ac:dyDescent="0.35">
      <c r="A77" s="117"/>
      <c r="B77" s="53"/>
      <c r="C77" s="117"/>
      <c r="D77" s="117" t="s">
        <v>234</v>
      </c>
      <c r="E77" s="117"/>
      <c r="F77" s="117"/>
      <c r="G77" s="116" t="s">
        <v>235</v>
      </c>
      <c r="H77" s="117" t="s">
        <v>1314</v>
      </c>
      <c r="I77" s="112">
        <v>7000000</v>
      </c>
      <c r="J77" s="112">
        <v>10000000</v>
      </c>
      <c r="K77" s="121">
        <v>7000000</v>
      </c>
      <c r="L77" s="121">
        <v>10000000</v>
      </c>
      <c r="M77" s="112">
        <v>8500000</v>
      </c>
      <c r="N77" s="112"/>
      <c r="O77" s="8"/>
      <c r="P77" s="112">
        <v>8500000</v>
      </c>
      <c r="Q77" s="8"/>
      <c r="R77" s="111" t="str">
        <f t="shared" si="4"/>
        <v>NT không quy định</v>
      </c>
      <c r="S77" s="74">
        <f t="shared" si="0"/>
        <v>0</v>
      </c>
    </row>
    <row r="78" spans="1:19" s="39" customFormat="1" ht="37.5" customHeight="1" x14ac:dyDescent="0.35">
      <c r="A78" s="123"/>
      <c r="B78" s="123"/>
      <c r="C78" s="123" t="s">
        <v>236</v>
      </c>
      <c r="D78" s="123"/>
      <c r="E78" s="123"/>
      <c r="F78" s="123"/>
      <c r="G78" s="127" t="s">
        <v>1327</v>
      </c>
      <c r="H78" s="117" t="s">
        <v>1314</v>
      </c>
      <c r="I78" s="125"/>
      <c r="J78" s="125"/>
      <c r="K78" s="141">
        <v>3000000</v>
      </c>
      <c r="L78" s="141">
        <v>3900000</v>
      </c>
      <c r="M78" s="112">
        <v>3450000</v>
      </c>
      <c r="N78" s="112"/>
      <c r="O78" s="113"/>
      <c r="P78" s="112">
        <v>3450000</v>
      </c>
      <c r="Q78" s="113"/>
      <c r="R78" s="111" t="str">
        <f t="shared" si="4"/>
        <v>NT không quy định</v>
      </c>
      <c r="S78" s="74">
        <f t="shared" si="0"/>
        <v>0</v>
      </c>
    </row>
    <row r="79" spans="1:19" s="39" customFormat="1" ht="32.25" customHeight="1" x14ac:dyDescent="0.35">
      <c r="A79" s="123"/>
      <c r="B79" s="123"/>
      <c r="C79" s="123" t="s">
        <v>1042</v>
      </c>
      <c r="D79" s="123"/>
      <c r="E79" s="123"/>
      <c r="F79" s="123"/>
      <c r="G79" s="127" t="s">
        <v>1043</v>
      </c>
      <c r="H79" s="117" t="s">
        <v>1314</v>
      </c>
      <c r="I79" s="125">
        <v>280000</v>
      </c>
      <c r="J79" s="125">
        <v>400000</v>
      </c>
      <c r="K79" s="141">
        <v>140000</v>
      </c>
      <c r="L79" s="141">
        <v>400000</v>
      </c>
      <c r="M79" s="112">
        <v>340000</v>
      </c>
      <c r="N79" s="112"/>
      <c r="O79" s="113"/>
      <c r="P79" s="112">
        <v>340000</v>
      </c>
      <c r="Q79" s="113"/>
      <c r="R79" s="111" t="str">
        <f t="shared" si="4"/>
        <v>NT không quy định</v>
      </c>
      <c r="S79" s="74">
        <f t="shared" si="0"/>
        <v>0</v>
      </c>
    </row>
    <row r="80" spans="1:19" s="39" customFormat="1" ht="35.25" customHeight="1" x14ac:dyDescent="0.35">
      <c r="A80" s="123"/>
      <c r="B80" s="123"/>
      <c r="C80" s="123" t="s">
        <v>1044</v>
      </c>
      <c r="D80" s="123"/>
      <c r="E80" s="123"/>
      <c r="F80" s="123"/>
      <c r="G80" s="127" t="s">
        <v>1328</v>
      </c>
      <c r="H80" s="117" t="s">
        <v>1314</v>
      </c>
      <c r="I80" s="125"/>
      <c r="J80" s="125"/>
      <c r="K80" s="141">
        <v>1200000</v>
      </c>
      <c r="L80" s="141">
        <v>1560000</v>
      </c>
      <c r="M80" s="112">
        <v>1380000</v>
      </c>
      <c r="N80" s="112"/>
      <c r="O80" s="113"/>
      <c r="P80" s="112">
        <v>1380000</v>
      </c>
      <c r="Q80" s="113"/>
      <c r="R80" s="111" t="str">
        <f t="shared" si="4"/>
        <v>NT không quy định</v>
      </c>
      <c r="S80" s="74">
        <f t="shared" si="0"/>
        <v>0</v>
      </c>
    </row>
    <row r="81" spans="1:19" s="39" customFormat="1" ht="33" customHeight="1" x14ac:dyDescent="0.35">
      <c r="A81" s="123"/>
      <c r="B81" s="123"/>
      <c r="C81" s="123" t="s">
        <v>1045</v>
      </c>
      <c r="D81" s="123"/>
      <c r="E81" s="123"/>
      <c r="F81" s="123"/>
      <c r="G81" s="127" t="s">
        <v>1046</v>
      </c>
      <c r="H81" s="117" t="s">
        <v>1314</v>
      </c>
      <c r="I81" s="125"/>
      <c r="J81" s="125"/>
      <c r="K81" s="141">
        <v>200000</v>
      </c>
      <c r="L81" s="141">
        <v>400000</v>
      </c>
      <c r="M81" s="112">
        <v>300000</v>
      </c>
      <c r="N81" s="112"/>
      <c r="O81" s="113"/>
      <c r="P81" s="112">
        <v>300000</v>
      </c>
      <c r="Q81" s="113"/>
      <c r="R81" s="111" t="str">
        <f t="shared" si="4"/>
        <v>NT không quy định</v>
      </c>
      <c r="S81" s="74">
        <f t="shared" si="0"/>
        <v>0</v>
      </c>
    </row>
    <row r="82" spans="1:19" ht="18" customHeight="1" x14ac:dyDescent="0.35">
      <c r="A82" s="117"/>
      <c r="B82" s="53" t="s">
        <v>237</v>
      </c>
      <c r="C82" s="117"/>
      <c r="D82" s="117"/>
      <c r="E82" s="117"/>
      <c r="F82" s="117"/>
      <c r="G82" s="122" t="s">
        <v>238</v>
      </c>
      <c r="H82" s="117"/>
      <c r="I82" s="112"/>
      <c r="J82" s="112"/>
      <c r="K82" s="121"/>
      <c r="L82" s="121"/>
      <c r="M82" s="112"/>
      <c r="N82" s="112"/>
      <c r="O82" s="8"/>
      <c r="P82" s="112"/>
      <c r="Q82" s="8"/>
      <c r="R82" s="111"/>
      <c r="S82" s="74">
        <f t="shared" si="0"/>
        <v>0</v>
      </c>
    </row>
    <row r="83" spans="1:19" s="39" customFormat="1" ht="33.75" customHeight="1" x14ac:dyDescent="0.35">
      <c r="A83" s="123"/>
      <c r="B83" s="123"/>
      <c r="C83" s="123" t="s">
        <v>239</v>
      </c>
      <c r="D83" s="123"/>
      <c r="E83" s="123"/>
      <c r="F83" s="123"/>
      <c r="G83" s="127" t="s">
        <v>909</v>
      </c>
      <c r="H83" s="123" t="s">
        <v>1329</v>
      </c>
      <c r="I83" s="125">
        <v>56000</v>
      </c>
      <c r="J83" s="125">
        <v>80000</v>
      </c>
      <c r="K83" s="125">
        <v>56000</v>
      </c>
      <c r="L83" s="125">
        <v>200000</v>
      </c>
      <c r="M83" s="112">
        <v>56000</v>
      </c>
      <c r="N83" s="115"/>
      <c r="O83" s="113"/>
      <c r="P83" s="112">
        <v>56000</v>
      </c>
      <c r="Q83" s="112">
        <v>100000</v>
      </c>
      <c r="R83" s="111">
        <f>IF(Q83=0,"NT không quy định",P83-Q83)</f>
        <v>-44000</v>
      </c>
      <c r="S83" s="74">
        <f t="shared" ref="S83:S149" si="5">M83-P83</f>
        <v>0</v>
      </c>
    </row>
    <row r="84" spans="1:19" s="39" customFormat="1" ht="20.25" customHeight="1" x14ac:dyDescent="0.35">
      <c r="A84" s="123"/>
      <c r="B84" s="123"/>
      <c r="C84" s="123" t="s">
        <v>240</v>
      </c>
      <c r="D84" s="123"/>
      <c r="E84" s="123"/>
      <c r="F84" s="123"/>
      <c r="G84" s="127" t="s">
        <v>241</v>
      </c>
      <c r="H84" s="117"/>
      <c r="I84" s="125"/>
      <c r="J84" s="125"/>
      <c r="K84" s="126"/>
      <c r="L84" s="126"/>
      <c r="M84" s="112"/>
      <c r="N84" s="112"/>
      <c r="O84" s="113"/>
      <c r="P84" s="112"/>
      <c r="Q84" s="112"/>
      <c r="R84" s="111"/>
      <c r="S84" s="74">
        <f t="shared" si="5"/>
        <v>0</v>
      </c>
    </row>
    <row r="85" spans="1:19" ht="29.25" customHeight="1" x14ac:dyDescent="0.35">
      <c r="A85" s="117"/>
      <c r="B85" s="53"/>
      <c r="C85" s="117"/>
      <c r="D85" s="117" t="s">
        <v>242</v>
      </c>
      <c r="E85" s="117"/>
      <c r="F85" s="117"/>
      <c r="G85" s="116" t="s">
        <v>243</v>
      </c>
      <c r="H85" s="117" t="s">
        <v>1314</v>
      </c>
      <c r="I85" s="112">
        <v>70000</v>
      </c>
      <c r="J85" s="112">
        <v>100000</v>
      </c>
      <c r="K85" s="121">
        <v>56000</v>
      </c>
      <c r="L85" s="121">
        <v>200000</v>
      </c>
      <c r="M85" s="112">
        <v>85000</v>
      </c>
      <c r="N85" s="112"/>
      <c r="O85" s="8"/>
      <c r="P85" s="112">
        <v>85000</v>
      </c>
      <c r="Q85" s="112">
        <v>56000</v>
      </c>
      <c r="R85" s="111">
        <f t="shared" ref="R85:R91" si="6">IF(Q85=0,"NT không quy định",P85-Q85)</f>
        <v>29000</v>
      </c>
      <c r="S85" s="74">
        <f t="shared" si="5"/>
        <v>0</v>
      </c>
    </row>
    <row r="86" spans="1:19" ht="32.25" customHeight="1" x14ac:dyDescent="0.35">
      <c r="A86" s="117"/>
      <c r="B86" s="53"/>
      <c r="C86" s="117"/>
      <c r="D86" s="117" t="s">
        <v>244</v>
      </c>
      <c r="E86" s="117"/>
      <c r="F86" s="117"/>
      <c r="G86" s="116" t="s">
        <v>245</v>
      </c>
      <c r="H86" s="117" t="s">
        <v>1314</v>
      </c>
      <c r="I86" s="112">
        <v>245000</v>
      </c>
      <c r="J86" s="112">
        <v>350000</v>
      </c>
      <c r="K86" s="121">
        <v>105000</v>
      </c>
      <c r="L86" s="121">
        <v>350000</v>
      </c>
      <c r="M86" s="112">
        <v>245000</v>
      </c>
      <c r="N86" s="112"/>
      <c r="O86" s="8"/>
      <c r="P86" s="112">
        <v>245000</v>
      </c>
      <c r="Q86" s="112">
        <v>145000</v>
      </c>
      <c r="R86" s="111">
        <f t="shared" si="6"/>
        <v>100000</v>
      </c>
      <c r="S86" s="74">
        <f t="shared" si="5"/>
        <v>0</v>
      </c>
    </row>
    <row r="87" spans="1:19" s="39" customFormat="1" ht="46.5" customHeight="1" x14ac:dyDescent="0.35">
      <c r="A87" s="123"/>
      <c r="B87" s="123"/>
      <c r="C87" s="123" t="s">
        <v>246</v>
      </c>
      <c r="D87" s="123"/>
      <c r="E87" s="123"/>
      <c r="F87" s="123"/>
      <c r="G87" s="127" t="s">
        <v>247</v>
      </c>
      <c r="H87" s="117" t="s">
        <v>1314</v>
      </c>
      <c r="I87" s="125">
        <v>105000</v>
      </c>
      <c r="J87" s="125">
        <v>150000</v>
      </c>
      <c r="K87" s="141">
        <v>105000</v>
      </c>
      <c r="L87" s="141">
        <v>150000</v>
      </c>
      <c r="M87" s="112">
        <v>128000</v>
      </c>
      <c r="N87" s="112"/>
      <c r="O87" s="113"/>
      <c r="P87" s="112">
        <v>128000</v>
      </c>
      <c r="Q87" s="113"/>
      <c r="R87" s="111" t="str">
        <f t="shared" si="6"/>
        <v>NT không quy định</v>
      </c>
      <c r="S87" s="74">
        <f t="shared" si="5"/>
        <v>0</v>
      </c>
    </row>
    <row r="88" spans="1:19" ht="37" customHeight="1" x14ac:dyDescent="0.35">
      <c r="A88" s="117"/>
      <c r="B88" s="53" t="s">
        <v>248</v>
      </c>
      <c r="C88" s="117"/>
      <c r="D88" s="117"/>
      <c r="E88" s="117"/>
      <c r="F88" s="117"/>
      <c r="G88" s="122" t="s">
        <v>1047</v>
      </c>
      <c r="H88" s="117"/>
      <c r="I88" s="112">
        <v>245000</v>
      </c>
      <c r="J88" s="112">
        <v>350000</v>
      </c>
      <c r="K88" s="121">
        <v>245000</v>
      </c>
      <c r="L88" s="121">
        <v>350000</v>
      </c>
      <c r="M88" s="112"/>
      <c r="N88" s="112"/>
      <c r="O88" s="8"/>
      <c r="P88" s="112"/>
      <c r="Q88" s="8"/>
      <c r="R88" s="111"/>
      <c r="S88" s="74">
        <f t="shared" si="5"/>
        <v>0</v>
      </c>
    </row>
    <row r="89" spans="1:19" ht="32.25" customHeight="1" x14ac:dyDescent="0.35">
      <c r="A89" s="117"/>
      <c r="B89" s="53"/>
      <c r="C89" s="117" t="s">
        <v>956</v>
      </c>
      <c r="D89" s="117"/>
      <c r="E89" s="117"/>
      <c r="F89" s="117"/>
      <c r="G89" s="127" t="s">
        <v>954</v>
      </c>
      <c r="H89" s="117" t="s">
        <v>1314</v>
      </c>
      <c r="I89" s="112">
        <v>245000</v>
      </c>
      <c r="J89" s="112">
        <v>350000</v>
      </c>
      <c r="K89" s="121"/>
      <c r="L89" s="121"/>
      <c r="M89" s="112">
        <v>245000</v>
      </c>
      <c r="N89" s="112"/>
      <c r="O89" s="8"/>
      <c r="P89" s="112">
        <v>245000</v>
      </c>
      <c r="Q89" s="8"/>
      <c r="R89" s="111" t="str">
        <f t="shared" si="6"/>
        <v>NT không quy định</v>
      </c>
      <c r="S89" s="74">
        <f t="shared" si="5"/>
        <v>0</v>
      </c>
    </row>
    <row r="90" spans="1:19" ht="33" customHeight="1" x14ac:dyDescent="0.35">
      <c r="A90" s="117"/>
      <c r="B90" s="53"/>
      <c r="C90" s="117" t="s">
        <v>957</v>
      </c>
      <c r="D90" s="117"/>
      <c r="E90" s="117"/>
      <c r="F90" s="117"/>
      <c r="G90" s="127" t="s">
        <v>955</v>
      </c>
      <c r="H90" s="117" t="s">
        <v>1314</v>
      </c>
      <c r="I90" s="112">
        <v>245000</v>
      </c>
      <c r="J90" s="112">
        <v>350000</v>
      </c>
      <c r="K90" s="131"/>
      <c r="L90" s="131"/>
      <c r="M90" s="112">
        <v>298000</v>
      </c>
      <c r="N90" s="112"/>
      <c r="O90" s="8"/>
      <c r="P90" s="112">
        <v>298000</v>
      </c>
      <c r="Q90" s="8"/>
      <c r="R90" s="111" t="str">
        <f t="shared" si="6"/>
        <v>NT không quy định</v>
      </c>
      <c r="S90" s="74">
        <f t="shared" si="5"/>
        <v>0</v>
      </c>
    </row>
    <row r="91" spans="1:19" ht="23.25" customHeight="1" x14ac:dyDescent="0.35">
      <c r="A91" s="117"/>
      <c r="B91" s="53" t="s">
        <v>249</v>
      </c>
      <c r="C91" s="117"/>
      <c r="D91" s="117"/>
      <c r="E91" s="117"/>
      <c r="F91" s="117"/>
      <c r="G91" s="122" t="s">
        <v>1162</v>
      </c>
      <c r="H91" s="117" t="s">
        <v>1314</v>
      </c>
      <c r="I91" s="112">
        <v>119000</v>
      </c>
      <c r="J91" s="112">
        <v>170000</v>
      </c>
      <c r="K91" s="112">
        <v>50000</v>
      </c>
      <c r="L91" s="112">
        <v>200000</v>
      </c>
      <c r="M91" s="112">
        <v>119000</v>
      </c>
      <c r="N91" s="112"/>
      <c r="O91" s="8"/>
      <c r="P91" s="112">
        <v>119000</v>
      </c>
      <c r="Q91" s="112">
        <v>119000</v>
      </c>
      <c r="R91" s="111">
        <f t="shared" si="6"/>
        <v>0</v>
      </c>
      <c r="S91" s="74">
        <f t="shared" si="5"/>
        <v>0</v>
      </c>
    </row>
    <row r="92" spans="1:19" ht="21" customHeight="1" x14ac:dyDescent="0.35">
      <c r="A92" s="117"/>
      <c r="B92" s="53" t="s">
        <v>250</v>
      </c>
      <c r="C92" s="117"/>
      <c r="D92" s="117"/>
      <c r="E92" s="117"/>
      <c r="F92" s="117"/>
      <c r="G92" s="122" t="s">
        <v>251</v>
      </c>
      <c r="H92" s="117"/>
      <c r="I92" s="112"/>
      <c r="J92" s="112"/>
      <c r="K92" s="131"/>
      <c r="L92" s="131"/>
      <c r="M92" s="112"/>
      <c r="N92" s="112"/>
      <c r="O92" s="8"/>
      <c r="P92" s="112"/>
      <c r="Q92" s="8"/>
      <c r="R92" s="111"/>
      <c r="S92" s="74">
        <f t="shared" si="5"/>
        <v>0</v>
      </c>
    </row>
    <row r="93" spans="1:19" s="39" customFormat="1" ht="34" customHeight="1" x14ac:dyDescent="0.35">
      <c r="A93" s="123"/>
      <c r="B93" s="123"/>
      <c r="C93" s="123" t="s">
        <v>252</v>
      </c>
      <c r="D93" s="123"/>
      <c r="E93" s="123"/>
      <c r="F93" s="123"/>
      <c r="G93" s="127" t="s">
        <v>253</v>
      </c>
      <c r="H93" s="117" t="s">
        <v>1314</v>
      </c>
      <c r="I93" s="125">
        <v>6000000</v>
      </c>
      <c r="J93" s="125">
        <v>8000000</v>
      </c>
      <c r="K93" s="141">
        <v>6000000</v>
      </c>
      <c r="L93" s="141">
        <v>8000000</v>
      </c>
      <c r="M93" s="112">
        <v>7000000</v>
      </c>
      <c r="N93" s="112"/>
      <c r="O93" s="113"/>
      <c r="P93" s="112">
        <v>7000000</v>
      </c>
      <c r="Q93" s="113"/>
      <c r="R93" s="111" t="str">
        <f>IF(Q93=0,"NT không quy định",P93-Q93)</f>
        <v>NT không quy định</v>
      </c>
      <c r="S93" s="74">
        <f t="shared" si="5"/>
        <v>0</v>
      </c>
    </row>
    <row r="94" spans="1:19" s="39" customFormat="1" ht="34" customHeight="1" x14ac:dyDescent="0.35">
      <c r="A94" s="123"/>
      <c r="B94" s="123"/>
      <c r="C94" s="123" t="s">
        <v>254</v>
      </c>
      <c r="D94" s="123"/>
      <c r="E94" s="123"/>
      <c r="F94" s="123"/>
      <c r="G94" s="127" t="s">
        <v>255</v>
      </c>
      <c r="H94" s="117" t="s">
        <v>1314</v>
      </c>
      <c r="I94" s="125">
        <v>4200000</v>
      </c>
      <c r="J94" s="125">
        <v>6000000</v>
      </c>
      <c r="K94" s="141">
        <v>4200000</v>
      </c>
      <c r="L94" s="141">
        <v>6000000</v>
      </c>
      <c r="M94" s="112">
        <v>5100000</v>
      </c>
      <c r="N94" s="112"/>
      <c r="O94" s="113"/>
      <c r="P94" s="112">
        <v>5100000</v>
      </c>
      <c r="Q94" s="113"/>
      <c r="R94" s="111" t="str">
        <f>IF(Q94=0,"NT không quy định",P94-Q94)</f>
        <v>NT không quy định</v>
      </c>
      <c r="S94" s="74">
        <f t="shared" si="5"/>
        <v>0</v>
      </c>
    </row>
    <row r="95" spans="1:19" s="39" customFormat="1" ht="25.5" customHeight="1" x14ac:dyDescent="0.35">
      <c r="A95" s="123"/>
      <c r="B95" s="123"/>
      <c r="C95" s="123" t="s">
        <v>256</v>
      </c>
      <c r="D95" s="123"/>
      <c r="E95" s="123"/>
      <c r="F95" s="123"/>
      <c r="G95" s="127" t="s">
        <v>257</v>
      </c>
      <c r="H95" s="117"/>
      <c r="I95" s="125">
        <v>1750000</v>
      </c>
      <c r="J95" s="125">
        <v>2500000</v>
      </c>
      <c r="K95" s="141">
        <v>1750000</v>
      </c>
      <c r="L95" s="141">
        <v>2500000</v>
      </c>
      <c r="M95" s="112"/>
      <c r="N95" s="112"/>
      <c r="O95" s="113"/>
      <c r="P95" s="112"/>
      <c r="Q95" s="151">
        <v>1800000</v>
      </c>
      <c r="R95" s="111"/>
      <c r="S95" s="74">
        <f t="shared" si="5"/>
        <v>0</v>
      </c>
    </row>
    <row r="96" spans="1:19" ht="32" customHeight="1" x14ac:dyDescent="0.35">
      <c r="A96" s="117"/>
      <c r="B96" s="53"/>
      <c r="C96" s="117"/>
      <c r="D96" s="117" t="s">
        <v>1006</v>
      </c>
      <c r="E96" s="117"/>
      <c r="F96" s="117"/>
      <c r="G96" s="116" t="s">
        <v>1003</v>
      </c>
      <c r="H96" s="117" t="s">
        <v>1314</v>
      </c>
      <c r="I96" s="112"/>
      <c r="J96" s="112"/>
      <c r="K96" s="121"/>
      <c r="L96" s="121"/>
      <c r="M96" s="112">
        <v>2125000</v>
      </c>
      <c r="N96" s="112"/>
      <c r="O96" s="8"/>
      <c r="P96" s="112">
        <v>2125000</v>
      </c>
      <c r="Q96" s="8"/>
      <c r="R96" s="111" t="str">
        <f>IF(Q96=0,"NT không quy định",P96-Q96)</f>
        <v>NT không quy định</v>
      </c>
      <c r="S96" s="74">
        <f t="shared" si="5"/>
        <v>0</v>
      </c>
    </row>
    <row r="97" spans="1:19" ht="32" customHeight="1" x14ac:dyDescent="0.35">
      <c r="A97" s="117"/>
      <c r="B97" s="53"/>
      <c r="C97" s="117"/>
      <c r="D97" s="117" t="s">
        <v>1007</v>
      </c>
      <c r="E97" s="117"/>
      <c r="F97" s="117"/>
      <c r="G97" s="116" t="s">
        <v>1004</v>
      </c>
      <c r="H97" s="117" t="s">
        <v>1314</v>
      </c>
      <c r="I97" s="112"/>
      <c r="J97" s="112"/>
      <c r="K97" s="121"/>
      <c r="L97" s="121"/>
      <c r="M97" s="112">
        <v>1750000</v>
      </c>
      <c r="N97" s="112"/>
      <c r="O97" s="8"/>
      <c r="P97" s="112">
        <v>1750000</v>
      </c>
      <c r="Q97" s="8"/>
      <c r="R97" s="111" t="str">
        <f>IF(Q97=0,"NT không quy định",P97-Q97)</f>
        <v>NT không quy định</v>
      </c>
      <c r="S97" s="74">
        <f t="shared" si="5"/>
        <v>0</v>
      </c>
    </row>
    <row r="98" spans="1:19" ht="80.5" customHeight="1" x14ac:dyDescent="0.35">
      <c r="A98" s="117"/>
      <c r="B98" s="53"/>
      <c r="C98" s="117"/>
      <c r="D98" s="132" t="s">
        <v>1006</v>
      </c>
      <c r="E98" s="117"/>
      <c r="F98" s="117"/>
      <c r="G98" s="136" t="s">
        <v>1229</v>
      </c>
      <c r="H98" s="137" t="s">
        <v>1330</v>
      </c>
      <c r="I98" s="112"/>
      <c r="J98" s="112"/>
      <c r="K98" s="121"/>
      <c r="L98" s="121"/>
      <c r="M98" s="112"/>
      <c r="N98" s="112"/>
      <c r="O98" s="8"/>
      <c r="P98" s="112"/>
      <c r="Q98" s="138">
        <v>120000</v>
      </c>
      <c r="R98" s="148" t="s">
        <v>1355</v>
      </c>
      <c r="S98" s="74"/>
    </row>
    <row r="99" spans="1:19" s="39" customFormat="1" ht="35" customHeight="1" x14ac:dyDescent="0.35">
      <c r="A99" s="123"/>
      <c r="B99" s="123"/>
      <c r="C99" s="123" t="s">
        <v>258</v>
      </c>
      <c r="D99" s="123"/>
      <c r="E99" s="123"/>
      <c r="F99" s="123"/>
      <c r="G99" s="127" t="s">
        <v>1000</v>
      </c>
      <c r="H99" s="117" t="s">
        <v>1314</v>
      </c>
      <c r="I99" s="125">
        <v>2800000</v>
      </c>
      <c r="J99" s="125">
        <v>4000000</v>
      </c>
      <c r="K99" s="141">
        <v>2800000</v>
      </c>
      <c r="L99" s="141">
        <v>4000000</v>
      </c>
      <c r="M99" s="112">
        <v>3400000</v>
      </c>
      <c r="N99" s="112"/>
      <c r="O99" s="113"/>
      <c r="P99" s="112">
        <v>3400000</v>
      </c>
      <c r="Q99" s="144">
        <v>2800000</v>
      </c>
      <c r="R99" s="111"/>
      <c r="S99" s="74">
        <f t="shared" si="5"/>
        <v>0</v>
      </c>
    </row>
    <row r="100" spans="1:19" s="39" customFormat="1" ht="81.5" customHeight="1" x14ac:dyDescent="0.35">
      <c r="A100" s="123"/>
      <c r="B100" s="123"/>
      <c r="C100" s="123"/>
      <c r="D100" s="137" t="s">
        <v>1224</v>
      </c>
      <c r="E100" s="137"/>
      <c r="F100" s="137"/>
      <c r="G100" s="136" t="s">
        <v>1230</v>
      </c>
      <c r="H100" s="137" t="s">
        <v>1330</v>
      </c>
      <c r="I100" s="125"/>
      <c r="J100" s="125"/>
      <c r="K100" s="141"/>
      <c r="L100" s="141"/>
      <c r="M100" s="112"/>
      <c r="N100" s="112"/>
      <c r="O100" s="113"/>
      <c r="P100" s="112"/>
      <c r="Q100" s="133">
        <v>180000</v>
      </c>
      <c r="R100" s="148" t="s">
        <v>1355</v>
      </c>
      <c r="S100" s="74"/>
    </row>
    <row r="101" spans="1:19" s="39" customFormat="1" ht="31.5" customHeight="1" x14ac:dyDescent="0.35">
      <c r="A101" s="123"/>
      <c r="B101" s="123"/>
      <c r="C101" s="123" t="s">
        <v>259</v>
      </c>
      <c r="D101" s="123"/>
      <c r="E101" s="123"/>
      <c r="F101" s="123"/>
      <c r="G101" s="127" t="s">
        <v>260</v>
      </c>
      <c r="H101" s="117" t="s">
        <v>1314</v>
      </c>
      <c r="I101" s="125">
        <v>3500000</v>
      </c>
      <c r="J101" s="125">
        <v>5000000</v>
      </c>
      <c r="K101" s="141">
        <v>3500000</v>
      </c>
      <c r="L101" s="141">
        <v>5000000</v>
      </c>
      <c r="M101" s="112">
        <v>4250000</v>
      </c>
      <c r="N101" s="112"/>
      <c r="O101" s="113"/>
      <c r="P101" s="112">
        <v>4250000</v>
      </c>
      <c r="Q101" s="112">
        <v>3500000</v>
      </c>
      <c r="R101" s="111"/>
      <c r="S101" s="74">
        <f t="shared" si="5"/>
        <v>0</v>
      </c>
    </row>
    <row r="102" spans="1:19" s="39" customFormat="1" ht="82.5" customHeight="1" x14ac:dyDescent="0.35">
      <c r="A102" s="123"/>
      <c r="B102" s="123"/>
      <c r="C102" s="123"/>
      <c r="D102" s="137" t="s">
        <v>1225</v>
      </c>
      <c r="E102" s="137"/>
      <c r="F102" s="137"/>
      <c r="G102" s="136" t="s">
        <v>1231</v>
      </c>
      <c r="H102" s="137" t="s">
        <v>1330</v>
      </c>
      <c r="I102" s="125"/>
      <c r="J102" s="125"/>
      <c r="K102" s="141"/>
      <c r="L102" s="141"/>
      <c r="M102" s="112"/>
      <c r="N102" s="112"/>
      <c r="O102" s="113"/>
      <c r="P102" s="112"/>
      <c r="Q102" s="133">
        <v>230000</v>
      </c>
      <c r="R102" s="152" t="s">
        <v>1355</v>
      </c>
      <c r="S102" s="74"/>
    </row>
    <row r="103" spans="1:19" s="39" customFormat="1" ht="44.5" customHeight="1" x14ac:dyDescent="0.35">
      <c r="A103" s="123"/>
      <c r="B103" s="123"/>
      <c r="C103" s="123" t="s">
        <v>261</v>
      </c>
      <c r="D103" s="123"/>
      <c r="E103" s="123"/>
      <c r="F103" s="123"/>
      <c r="G103" s="127" t="s">
        <v>262</v>
      </c>
      <c r="H103" s="117" t="s">
        <v>1314</v>
      </c>
      <c r="I103" s="125">
        <v>800000</v>
      </c>
      <c r="J103" s="125">
        <v>1000000</v>
      </c>
      <c r="K103" s="141">
        <v>800000</v>
      </c>
      <c r="L103" s="141">
        <v>1000000</v>
      </c>
      <c r="M103" s="112">
        <v>900000</v>
      </c>
      <c r="N103" s="112"/>
      <c r="O103" s="113"/>
      <c r="P103" s="112">
        <v>900000</v>
      </c>
      <c r="Q103" s="150">
        <v>1000000</v>
      </c>
      <c r="R103" s="111">
        <f t="shared" ref="R103:R165" si="7">IF(Q103=0,"NT không quy định",P103-Q103)</f>
        <v>-100000</v>
      </c>
      <c r="S103" s="74">
        <f t="shared" si="5"/>
        <v>0</v>
      </c>
    </row>
    <row r="104" spans="1:19" s="39" customFormat="1" ht="39.5" customHeight="1" x14ac:dyDescent="0.35">
      <c r="A104" s="123"/>
      <c r="B104" s="123"/>
      <c r="C104" s="123" t="s">
        <v>1048</v>
      </c>
      <c r="D104" s="123"/>
      <c r="E104" s="123"/>
      <c r="F104" s="123"/>
      <c r="G104" s="127" t="s">
        <v>1049</v>
      </c>
      <c r="H104" s="117" t="s">
        <v>1314</v>
      </c>
      <c r="I104" s="125"/>
      <c r="J104" s="125"/>
      <c r="K104" s="141">
        <v>48000</v>
      </c>
      <c r="L104" s="141">
        <v>70000</v>
      </c>
      <c r="M104" s="112">
        <v>59000</v>
      </c>
      <c r="N104" s="112"/>
      <c r="O104" s="113"/>
      <c r="P104" s="112">
        <v>59000</v>
      </c>
      <c r="Q104" s="113"/>
      <c r="R104" s="111" t="str">
        <f t="shared" si="7"/>
        <v>NT không quy định</v>
      </c>
      <c r="S104" s="74">
        <f t="shared" si="5"/>
        <v>0</v>
      </c>
    </row>
    <row r="105" spans="1:19" ht="33" customHeight="1" x14ac:dyDescent="0.35">
      <c r="A105" s="117"/>
      <c r="B105" s="53" t="s">
        <v>263</v>
      </c>
      <c r="C105" s="117"/>
      <c r="D105" s="117"/>
      <c r="E105" s="117"/>
      <c r="F105" s="117"/>
      <c r="G105" s="122" t="s">
        <v>264</v>
      </c>
      <c r="H105" s="117"/>
      <c r="I105" s="112"/>
      <c r="J105" s="112"/>
      <c r="K105" s="121"/>
      <c r="L105" s="121"/>
      <c r="M105" s="112"/>
      <c r="N105" s="112"/>
      <c r="O105" s="8"/>
      <c r="P105" s="112"/>
      <c r="Q105" s="8"/>
      <c r="R105" s="111" t="str">
        <f t="shared" si="7"/>
        <v>NT không quy định</v>
      </c>
      <c r="S105" s="74">
        <f t="shared" si="5"/>
        <v>0</v>
      </c>
    </row>
    <row r="106" spans="1:19" s="39" customFormat="1" ht="32.25" customHeight="1" x14ac:dyDescent="0.35">
      <c r="A106" s="123"/>
      <c r="B106" s="123"/>
      <c r="C106" s="123" t="s">
        <v>265</v>
      </c>
      <c r="D106" s="123"/>
      <c r="E106" s="123"/>
      <c r="F106" s="123"/>
      <c r="G106" s="127" t="s">
        <v>266</v>
      </c>
      <c r="H106" s="117" t="s">
        <v>13</v>
      </c>
      <c r="I106" s="125">
        <v>266000</v>
      </c>
      <c r="J106" s="125">
        <v>380000</v>
      </c>
      <c r="K106" s="141">
        <v>266000</v>
      </c>
      <c r="L106" s="141">
        <v>380000</v>
      </c>
      <c r="M106" s="112">
        <v>323000</v>
      </c>
      <c r="N106" s="112"/>
      <c r="O106" s="113"/>
      <c r="P106" s="112">
        <v>323000</v>
      </c>
      <c r="Q106" s="113"/>
      <c r="R106" s="111" t="str">
        <f t="shared" si="7"/>
        <v>NT không quy định</v>
      </c>
      <c r="S106" s="74">
        <f t="shared" si="5"/>
        <v>0</v>
      </c>
    </row>
    <row r="107" spans="1:19" s="39" customFormat="1" ht="33" customHeight="1" x14ac:dyDescent="0.35">
      <c r="A107" s="123"/>
      <c r="B107" s="123"/>
      <c r="C107" s="123" t="s">
        <v>1009</v>
      </c>
      <c r="D107" s="123"/>
      <c r="E107" s="123"/>
      <c r="F107" s="123"/>
      <c r="G107" s="127" t="s">
        <v>910</v>
      </c>
      <c r="H107" s="117" t="s">
        <v>13</v>
      </c>
      <c r="I107" s="125">
        <v>126000</v>
      </c>
      <c r="J107" s="125">
        <v>180000</v>
      </c>
      <c r="K107" s="141">
        <v>126000</v>
      </c>
      <c r="L107" s="141">
        <v>180000</v>
      </c>
      <c r="M107" s="112">
        <v>153000</v>
      </c>
      <c r="N107" s="112"/>
      <c r="O107" s="113"/>
      <c r="P107" s="112">
        <v>153000</v>
      </c>
      <c r="Q107" s="113"/>
      <c r="R107" s="111" t="str">
        <f t="shared" si="7"/>
        <v>NT không quy định</v>
      </c>
      <c r="S107" s="74">
        <f t="shared" si="5"/>
        <v>0</v>
      </c>
    </row>
    <row r="108" spans="1:19" ht="19.5" customHeight="1" x14ac:dyDescent="0.35">
      <c r="A108" s="117"/>
      <c r="B108" s="53" t="s">
        <v>267</v>
      </c>
      <c r="C108" s="117"/>
      <c r="D108" s="117"/>
      <c r="E108" s="117"/>
      <c r="F108" s="117"/>
      <c r="G108" s="122" t="s">
        <v>268</v>
      </c>
      <c r="H108" s="117"/>
      <c r="I108" s="112"/>
      <c r="J108" s="112"/>
      <c r="K108" s="131"/>
      <c r="L108" s="131"/>
      <c r="M108" s="112"/>
      <c r="N108" s="112"/>
      <c r="O108" s="8"/>
      <c r="P108" s="112"/>
      <c r="Q108" s="8"/>
      <c r="R108" s="111"/>
      <c r="S108" s="74">
        <f t="shared" si="5"/>
        <v>0</v>
      </c>
    </row>
    <row r="109" spans="1:19" s="39" customFormat="1" ht="21" customHeight="1" x14ac:dyDescent="0.35">
      <c r="A109" s="123"/>
      <c r="B109" s="123"/>
      <c r="C109" s="123" t="s">
        <v>269</v>
      </c>
      <c r="D109" s="123"/>
      <c r="E109" s="123"/>
      <c r="F109" s="123"/>
      <c r="G109" s="127" t="s">
        <v>270</v>
      </c>
      <c r="H109" s="117"/>
      <c r="I109" s="125"/>
      <c r="J109" s="125"/>
      <c r="K109" s="126"/>
      <c r="L109" s="126"/>
      <c r="M109" s="112"/>
      <c r="N109" s="112"/>
      <c r="O109" s="113"/>
      <c r="P109" s="112"/>
      <c r="Q109" s="113"/>
      <c r="R109" s="111"/>
      <c r="S109" s="74">
        <f t="shared" si="5"/>
        <v>0</v>
      </c>
    </row>
    <row r="110" spans="1:19" ht="43" customHeight="1" x14ac:dyDescent="0.35">
      <c r="A110" s="117"/>
      <c r="B110" s="53"/>
      <c r="C110" s="117"/>
      <c r="D110" s="117" t="s">
        <v>271</v>
      </c>
      <c r="E110" s="117"/>
      <c r="F110" s="117"/>
      <c r="G110" s="116" t="s">
        <v>1050</v>
      </c>
      <c r="H110" s="117" t="s">
        <v>1314</v>
      </c>
      <c r="I110" s="112">
        <v>315000</v>
      </c>
      <c r="J110" s="112">
        <v>450000</v>
      </c>
      <c r="K110" s="121">
        <v>315000</v>
      </c>
      <c r="L110" s="121">
        <v>450000</v>
      </c>
      <c r="M110" s="112">
        <v>383000</v>
      </c>
      <c r="N110" s="112"/>
      <c r="O110" s="8"/>
      <c r="P110" s="112">
        <v>383000</v>
      </c>
      <c r="Q110" s="8"/>
      <c r="R110" s="111" t="str">
        <f t="shared" si="7"/>
        <v>NT không quy định</v>
      </c>
      <c r="S110" s="74">
        <f t="shared" si="5"/>
        <v>0</v>
      </c>
    </row>
    <row r="111" spans="1:19" ht="32.25" customHeight="1" x14ac:dyDescent="0.35">
      <c r="A111" s="117"/>
      <c r="B111" s="53"/>
      <c r="C111" s="117"/>
      <c r="D111" s="117" t="s">
        <v>272</v>
      </c>
      <c r="E111" s="117"/>
      <c r="F111" s="117"/>
      <c r="G111" s="116" t="s">
        <v>1051</v>
      </c>
      <c r="H111" s="117"/>
      <c r="I111" s="112"/>
      <c r="J111" s="112"/>
      <c r="K111" s="121"/>
      <c r="L111" s="121"/>
      <c r="M111" s="112"/>
      <c r="N111" s="112"/>
      <c r="O111" s="8"/>
      <c r="P111" s="112"/>
      <c r="Q111" s="8"/>
      <c r="R111" s="111" t="str">
        <f t="shared" si="7"/>
        <v>NT không quy định</v>
      </c>
      <c r="S111" s="74">
        <f t="shared" si="5"/>
        <v>0</v>
      </c>
    </row>
    <row r="112" spans="1:19" ht="41.5" x14ac:dyDescent="0.35">
      <c r="A112" s="117"/>
      <c r="B112" s="53"/>
      <c r="C112" s="117"/>
      <c r="D112" s="117"/>
      <c r="E112" s="117" t="s">
        <v>1052</v>
      </c>
      <c r="F112" s="117"/>
      <c r="G112" s="116" t="s">
        <v>1331</v>
      </c>
      <c r="H112" s="117" t="s">
        <v>1314</v>
      </c>
      <c r="I112" s="112">
        <v>2800000</v>
      </c>
      <c r="J112" s="112">
        <v>4000000</v>
      </c>
      <c r="K112" s="121">
        <v>2800000</v>
      </c>
      <c r="L112" s="121">
        <v>4000000</v>
      </c>
      <c r="M112" s="112">
        <v>3400000</v>
      </c>
      <c r="N112" s="112"/>
      <c r="O112" s="8"/>
      <c r="P112" s="112">
        <v>3400000</v>
      </c>
      <c r="Q112" s="8"/>
      <c r="R112" s="111" t="str">
        <f t="shared" si="7"/>
        <v>NT không quy định</v>
      </c>
      <c r="S112" s="74">
        <f t="shared" si="5"/>
        <v>0</v>
      </c>
    </row>
    <row r="113" spans="1:19" ht="41.5" x14ac:dyDescent="0.35">
      <c r="A113" s="117"/>
      <c r="B113" s="53"/>
      <c r="C113" s="117"/>
      <c r="D113" s="117"/>
      <c r="E113" s="117" t="s">
        <v>1053</v>
      </c>
      <c r="F113" s="117"/>
      <c r="G113" s="116" t="s">
        <v>1332</v>
      </c>
      <c r="H113" s="117" t="s">
        <v>1314</v>
      </c>
      <c r="I113" s="112">
        <v>5600000</v>
      </c>
      <c r="J113" s="112">
        <v>8000000</v>
      </c>
      <c r="K113" s="121">
        <v>5600000</v>
      </c>
      <c r="L113" s="121">
        <v>8000000</v>
      </c>
      <c r="M113" s="112">
        <v>6800000</v>
      </c>
      <c r="N113" s="112"/>
      <c r="O113" s="8"/>
      <c r="P113" s="112">
        <v>6800000</v>
      </c>
      <c r="Q113" s="8"/>
      <c r="R113" s="111" t="str">
        <f t="shared" si="7"/>
        <v>NT không quy định</v>
      </c>
      <c r="S113" s="74">
        <f t="shared" si="5"/>
        <v>0</v>
      </c>
    </row>
    <row r="114" spans="1:19" ht="41.5" x14ac:dyDescent="0.35">
      <c r="A114" s="117"/>
      <c r="B114" s="53"/>
      <c r="C114" s="117"/>
      <c r="D114" s="117"/>
      <c r="E114" s="117" t="s">
        <v>1054</v>
      </c>
      <c r="F114" s="117"/>
      <c r="G114" s="116" t="s">
        <v>1333</v>
      </c>
      <c r="H114" s="117" t="s">
        <v>1314</v>
      </c>
      <c r="I114" s="112">
        <v>8000000</v>
      </c>
      <c r="J114" s="112">
        <v>10000000</v>
      </c>
      <c r="K114" s="121">
        <v>8000000</v>
      </c>
      <c r="L114" s="121">
        <v>10000000</v>
      </c>
      <c r="M114" s="112">
        <v>9000000</v>
      </c>
      <c r="N114" s="112"/>
      <c r="O114" s="8"/>
      <c r="P114" s="112">
        <v>9000000</v>
      </c>
      <c r="Q114" s="8"/>
      <c r="R114" s="111" t="str">
        <f t="shared" si="7"/>
        <v>NT không quy định</v>
      </c>
      <c r="S114" s="74">
        <f t="shared" si="5"/>
        <v>0</v>
      </c>
    </row>
    <row r="115" spans="1:19" ht="51.75" customHeight="1" x14ac:dyDescent="0.35">
      <c r="A115" s="117"/>
      <c r="B115" s="53"/>
      <c r="C115" s="117"/>
      <c r="D115" s="117"/>
      <c r="E115" s="117" t="s">
        <v>1055</v>
      </c>
      <c r="F115" s="117"/>
      <c r="G115" s="116" t="s">
        <v>1334</v>
      </c>
      <c r="H115" s="117" t="s">
        <v>1314</v>
      </c>
      <c r="I115" s="112">
        <v>10000000</v>
      </c>
      <c r="J115" s="112">
        <v>12000000</v>
      </c>
      <c r="K115" s="121">
        <v>10000000</v>
      </c>
      <c r="L115" s="121">
        <v>12000000</v>
      </c>
      <c r="M115" s="112">
        <v>11000000</v>
      </c>
      <c r="N115" s="112"/>
      <c r="O115" s="8"/>
      <c r="P115" s="112">
        <v>11000000</v>
      </c>
      <c r="Q115" s="8"/>
      <c r="R115" s="111" t="str">
        <f t="shared" si="7"/>
        <v>NT không quy định</v>
      </c>
      <c r="S115" s="74">
        <f t="shared" si="5"/>
        <v>0</v>
      </c>
    </row>
    <row r="116" spans="1:19" ht="48" customHeight="1" x14ac:dyDescent="0.35">
      <c r="A116" s="117"/>
      <c r="B116" s="53"/>
      <c r="C116" s="117"/>
      <c r="D116" s="117" t="s">
        <v>273</v>
      </c>
      <c r="E116" s="117"/>
      <c r="F116" s="117"/>
      <c r="G116" s="116" t="s">
        <v>1056</v>
      </c>
      <c r="H116" s="117" t="s">
        <v>1314</v>
      </c>
      <c r="I116" s="112">
        <v>140000</v>
      </c>
      <c r="J116" s="112">
        <v>200000</v>
      </c>
      <c r="K116" s="121">
        <v>140000</v>
      </c>
      <c r="L116" s="121">
        <v>200000</v>
      </c>
      <c r="M116" s="112">
        <v>170000</v>
      </c>
      <c r="N116" s="112"/>
      <c r="O116" s="8"/>
      <c r="P116" s="112">
        <v>170000</v>
      </c>
      <c r="Q116" s="8"/>
      <c r="R116" s="111" t="str">
        <f t="shared" si="7"/>
        <v>NT không quy định</v>
      </c>
      <c r="S116" s="74">
        <f t="shared" si="5"/>
        <v>0</v>
      </c>
    </row>
    <row r="117" spans="1:19" ht="33" customHeight="1" x14ac:dyDescent="0.35">
      <c r="A117" s="117"/>
      <c r="B117" s="53"/>
      <c r="C117" s="117"/>
      <c r="D117" s="117" t="s">
        <v>274</v>
      </c>
      <c r="E117" s="117"/>
      <c r="F117" s="117"/>
      <c r="G117" s="116" t="s">
        <v>1057</v>
      </c>
      <c r="H117" s="117" t="s">
        <v>1314</v>
      </c>
      <c r="I117" s="112"/>
      <c r="J117" s="112"/>
      <c r="K117" s="121">
        <v>18000000</v>
      </c>
      <c r="L117" s="121">
        <v>30000000</v>
      </c>
      <c r="M117" s="112">
        <v>24000000</v>
      </c>
      <c r="N117" s="112"/>
      <c r="O117" s="8"/>
      <c r="P117" s="112">
        <v>24000000</v>
      </c>
      <c r="Q117" s="8"/>
      <c r="R117" s="111" t="str">
        <f t="shared" si="7"/>
        <v>NT không quy định</v>
      </c>
      <c r="S117" s="74">
        <f t="shared" si="5"/>
        <v>0</v>
      </c>
    </row>
    <row r="118" spans="1:19" s="39" customFormat="1" ht="19.5" customHeight="1" x14ac:dyDescent="0.35">
      <c r="A118" s="123"/>
      <c r="B118" s="123"/>
      <c r="C118" s="123" t="s">
        <v>275</v>
      </c>
      <c r="D118" s="123"/>
      <c r="E118" s="123"/>
      <c r="F118" s="123"/>
      <c r="G118" s="127" t="s">
        <v>276</v>
      </c>
      <c r="H118" s="117"/>
      <c r="I118" s="125"/>
      <c r="J118" s="125"/>
      <c r="K118" s="126"/>
      <c r="L118" s="126"/>
      <c r="M118" s="112"/>
      <c r="N118" s="112"/>
      <c r="O118" s="113"/>
      <c r="P118" s="112"/>
      <c r="Q118" s="113"/>
      <c r="R118" s="111"/>
      <c r="S118" s="74">
        <f t="shared" si="5"/>
        <v>0</v>
      </c>
    </row>
    <row r="119" spans="1:19" ht="28" customHeight="1" x14ac:dyDescent="0.35">
      <c r="A119" s="117"/>
      <c r="B119" s="53"/>
      <c r="C119" s="117"/>
      <c r="D119" s="117" t="s">
        <v>277</v>
      </c>
      <c r="E119" s="117"/>
      <c r="F119" s="117"/>
      <c r="G119" s="116" t="s">
        <v>278</v>
      </c>
      <c r="H119" s="117" t="s">
        <v>13</v>
      </c>
      <c r="I119" s="112">
        <v>112000</v>
      </c>
      <c r="J119" s="112">
        <v>160000</v>
      </c>
      <c r="K119" s="121">
        <v>112000</v>
      </c>
      <c r="L119" s="121">
        <v>160000</v>
      </c>
      <c r="M119" s="112">
        <v>136000</v>
      </c>
      <c r="N119" s="112"/>
      <c r="O119" s="8"/>
      <c r="P119" s="112">
        <v>136000</v>
      </c>
      <c r="Q119" s="112">
        <v>112000</v>
      </c>
      <c r="R119" s="111">
        <f t="shared" si="7"/>
        <v>24000</v>
      </c>
      <c r="S119" s="74">
        <f t="shared" si="5"/>
        <v>0</v>
      </c>
    </row>
    <row r="120" spans="1:19" ht="31" customHeight="1" x14ac:dyDescent="0.35">
      <c r="A120" s="117"/>
      <c r="B120" s="53"/>
      <c r="C120" s="117"/>
      <c r="D120" s="117" t="s">
        <v>279</v>
      </c>
      <c r="E120" s="117"/>
      <c r="F120" s="117"/>
      <c r="G120" s="116" t="s">
        <v>992</v>
      </c>
      <c r="H120" s="117" t="s">
        <v>13</v>
      </c>
      <c r="I120" s="112">
        <v>210000</v>
      </c>
      <c r="J120" s="112">
        <v>300000</v>
      </c>
      <c r="K120" s="121">
        <v>210000</v>
      </c>
      <c r="L120" s="121">
        <v>300000</v>
      </c>
      <c r="M120" s="112">
        <v>255000</v>
      </c>
      <c r="N120" s="112"/>
      <c r="O120" s="8"/>
      <c r="P120" s="112">
        <v>255000</v>
      </c>
      <c r="Q120" s="112">
        <v>210000</v>
      </c>
      <c r="R120" s="111">
        <f t="shared" si="7"/>
        <v>45000</v>
      </c>
      <c r="S120" s="74">
        <f t="shared" si="5"/>
        <v>0</v>
      </c>
    </row>
    <row r="121" spans="1:19" ht="29.5" customHeight="1" x14ac:dyDescent="0.35">
      <c r="A121" s="117"/>
      <c r="B121" s="53"/>
      <c r="C121" s="117"/>
      <c r="D121" s="117" t="s">
        <v>280</v>
      </c>
      <c r="E121" s="117"/>
      <c r="F121" s="117"/>
      <c r="G121" s="116" t="s">
        <v>281</v>
      </c>
      <c r="H121" s="117" t="s">
        <v>13</v>
      </c>
      <c r="I121" s="112">
        <v>1500000</v>
      </c>
      <c r="J121" s="112">
        <v>1800000</v>
      </c>
      <c r="K121" s="121">
        <v>1500000</v>
      </c>
      <c r="L121" s="121">
        <v>1800000</v>
      </c>
      <c r="M121" s="112">
        <v>1650000</v>
      </c>
      <c r="N121" s="112"/>
      <c r="O121" s="8"/>
      <c r="P121" s="112">
        <v>1650000</v>
      </c>
      <c r="Q121" s="8"/>
      <c r="R121" s="111" t="str">
        <f t="shared" si="7"/>
        <v>NT không quy định</v>
      </c>
      <c r="S121" s="74">
        <f t="shared" si="5"/>
        <v>0</v>
      </c>
    </row>
    <row r="122" spans="1:19" s="39" customFormat="1" ht="19.5" customHeight="1" x14ac:dyDescent="0.35">
      <c r="A122" s="123"/>
      <c r="B122" s="123"/>
      <c r="C122" s="123" t="s">
        <v>282</v>
      </c>
      <c r="D122" s="123"/>
      <c r="E122" s="123"/>
      <c r="F122" s="123"/>
      <c r="G122" s="127" t="s">
        <v>283</v>
      </c>
      <c r="H122" s="117"/>
      <c r="I122" s="125"/>
      <c r="J122" s="125"/>
      <c r="K122" s="126"/>
      <c r="L122" s="126"/>
      <c r="M122" s="112"/>
      <c r="N122" s="112"/>
      <c r="O122" s="113"/>
      <c r="P122" s="112"/>
      <c r="Q122" s="113"/>
      <c r="R122" s="111"/>
      <c r="S122" s="74">
        <f t="shared" si="5"/>
        <v>0</v>
      </c>
    </row>
    <row r="123" spans="1:19" ht="32.25" customHeight="1" x14ac:dyDescent="0.35">
      <c r="A123" s="117"/>
      <c r="B123" s="53"/>
      <c r="C123" s="117"/>
      <c r="D123" s="117" t="s">
        <v>284</v>
      </c>
      <c r="E123" s="117"/>
      <c r="F123" s="117"/>
      <c r="G123" s="116" t="s">
        <v>285</v>
      </c>
      <c r="H123" s="117" t="s">
        <v>13</v>
      </c>
      <c r="I123" s="112">
        <v>100000</v>
      </c>
      <c r="J123" s="112">
        <v>136000</v>
      </c>
      <c r="K123" s="121">
        <v>100000</v>
      </c>
      <c r="L123" s="121">
        <v>136000</v>
      </c>
      <c r="M123" s="112">
        <v>118000</v>
      </c>
      <c r="N123" s="112"/>
      <c r="O123" s="8"/>
      <c r="P123" s="112">
        <v>118000</v>
      </c>
      <c r="Q123" s="8"/>
      <c r="R123" s="111" t="str">
        <f t="shared" si="7"/>
        <v>NT không quy định</v>
      </c>
      <c r="S123" s="74">
        <f t="shared" si="5"/>
        <v>0</v>
      </c>
    </row>
    <row r="124" spans="1:19" ht="36.75" customHeight="1" x14ac:dyDescent="0.35">
      <c r="A124" s="117"/>
      <c r="B124" s="53"/>
      <c r="C124" s="117"/>
      <c r="D124" s="117" t="s">
        <v>286</v>
      </c>
      <c r="E124" s="117"/>
      <c r="F124" s="117"/>
      <c r="G124" s="116" t="s">
        <v>1335</v>
      </c>
      <c r="H124" s="117" t="s">
        <v>13</v>
      </c>
      <c r="I124" s="112">
        <v>152600</v>
      </c>
      <c r="J124" s="112">
        <v>218000</v>
      </c>
      <c r="K124" s="121">
        <v>152600</v>
      </c>
      <c r="L124" s="121">
        <v>218000</v>
      </c>
      <c r="M124" s="112">
        <v>185000</v>
      </c>
      <c r="N124" s="112"/>
      <c r="O124" s="8"/>
      <c r="P124" s="112">
        <v>185000</v>
      </c>
      <c r="Q124" s="8"/>
      <c r="R124" s="111" t="str">
        <f t="shared" si="7"/>
        <v>NT không quy định</v>
      </c>
      <c r="S124" s="74">
        <f t="shared" si="5"/>
        <v>0</v>
      </c>
    </row>
    <row r="125" spans="1:19" ht="36.75" customHeight="1" x14ac:dyDescent="0.35">
      <c r="A125" s="117"/>
      <c r="B125" s="53"/>
      <c r="C125" s="117"/>
      <c r="D125" s="117" t="s">
        <v>287</v>
      </c>
      <c r="E125" s="117"/>
      <c r="F125" s="117"/>
      <c r="G125" s="116" t="s">
        <v>1336</v>
      </c>
      <c r="H125" s="117" t="s">
        <v>13</v>
      </c>
      <c r="I125" s="112">
        <v>329700</v>
      </c>
      <c r="J125" s="112">
        <v>471000</v>
      </c>
      <c r="K125" s="121">
        <v>329700</v>
      </c>
      <c r="L125" s="121">
        <v>471000</v>
      </c>
      <c r="M125" s="112">
        <v>400000</v>
      </c>
      <c r="N125" s="112"/>
      <c r="O125" s="8"/>
      <c r="P125" s="112">
        <v>400000</v>
      </c>
      <c r="Q125" s="8"/>
      <c r="R125" s="111" t="str">
        <f t="shared" si="7"/>
        <v>NT không quy định</v>
      </c>
      <c r="S125" s="74">
        <f t="shared" si="5"/>
        <v>0</v>
      </c>
    </row>
    <row r="126" spans="1:19" ht="36.75" customHeight="1" x14ac:dyDescent="0.35">
      <c r="A126" s="117"/>
      <c r="B126" s="53"/>
      <c r="C126" s="117"/>
      <c r="D126" s="117" t="s">
        <v>288</v>
      </c>
      <c r="E126" s="117"/>
      <c r="F126" s="117"/>
      <c r="G126" s="116" t="s">
        <v>1337</v>
      </c>
      <c r="H126" s="117" t="s">
        <v>13</v>
      </c>
      <c r="I126" s="112">
        <v>471000</v>
      </c>
      <c r="J126" s="112">
        <v>565000</v>
      </c>
      <c r="K126" s="121">
        <v>471000</v>
      </c>
      <c r="L126" s="121">
        <v>565000</v>
      </c>
      <c r="M126" s="112">
        <v>518000</v>
      </c>
      <c r="N126" s="112"/>
      <c r="O126" s="8"/>
      <c r="P126" s="112">
        <v>518000</v>
      </c>
      <c r="Q126" s="8"/>
      <c r="R126" s="111" t="str">
        <f t="shared" si="7"/>
        <v>NT không quy định</v>
      </c>
      <c r="S126" s="74">
        <f t="shared" si="5"/>
        <v>0</v>
      </c>
    </row>
    <row r="127" spans="1:19" ht="56.5" customHeight="1" x14ac:dyDescent="0.35">
      <c r="A127" s="117"/>
      <c r="B127" s="53" t="s">
        <v>289</v>
      </c>
      <c r="C127" s="117"/>
      <c r="D127" s="117"/>
      <c r="E127" s="117"/>
      <c r="F127" s="117"/>
      <c r="G127" s="122" t="s">
        <v>1143</v>
      </c>
      <c r="H127" s="117"/>
      <c r="I127" s="112"/>
      <c r="J127" s="112"/>
      <c r="K127" s="131"/>
      <c r="L127" s="131"/>
      <c r="M127" s="112"/>
      <c r="N127" s="112"/>
      <c r="O127" s="8"/>
      <c r="P127" s="112"/>
      <c r="Q127" s="8"/>
      <c r="R127" s="111"/>
      <c r="S127" s="74">
        <f t="shared" si="5"/>
        <v>0</v>
      </c>
    </row>
    <row r="128" spans="1:19" s="39" customFormat="1" ht="31" customHeight="1" x14ac:dyDescent="0.35">
      <c r="A128" s="123"/>
      <c r="B128" s="123"/>
      <c r="C128" s="123" t="s">
        <v>290</v>
      </c>
      <c r="D128" s="123"/>
      <c r="E128" s="123"/>
      <c r="F128" s="123"/>
      <c r="G128" s="127" t="s">
        <v>291</v>
      </c>
      <c r="H128" s="117" t="s">
        <v>13</v>
      </c>
      <c r="I128" s="125">
        <v>210000</v>
      </c>
      <c r="J128" s="125">
        <v>300000</v>
      </c>
      <c r="K128" s="141">
        <v>150000</v>
      </c>
      <c r="L128" s="141">
        <v>300000</v>
      </c>
      <c r="M128" s="112">
        <v>255000</v>
      </c>
      <c r="N128" s="112"/>
      <c r="O128" s="113"/>
      <c r="P128" s="112">
        <v>255000</v>
      </c>
      <c r="Q128" s="113"/>
      <c r="R128" s="111" t="str">
        <f t="shared" si="7"/>
        <v>NT không quy định</v>
      </c>
      <c r="S128" s="74">
        <f t="shared" si="5"/>
        <v>0</v>
      </c>
    </row>
    <row r="129" spans="1:19" s="39" customFormat="1" ht="30" customHeight="1" x14ac:dyDescent="0.35">
      <c r="A129" s="123"/>
      <c r="B129" s="123"/>
      <c r="C129" s="123" t="s">
        <v>292</v>
      </c>
      <c r="D129" s="123"/>
      <c r="E129" s="123"/>
      <c r="F129" s="123"/>
      <c r="G129" s="127" t="s">
        <v>1058</v>
      </c>
      <c r="H129" s="117" t="s">
        <v>13</v>
      </c>
      <c r="I129" s="125">
        <v>560000</v>
      </c>
      <c r="J129" s="125">
        <v>800000</v>
      </c>
      <c r="K129" s="141">
        <v>560000</v>
      </c>
      <c r="L129" s="141">
        <v>800000</v>
      </c>
      <c r="M129" s="112">
        <v>680000</v>
      </c>
      <c r="N129" s="112"/>
      <c r="O129" s="113"/>
      <c r="P129" s="112">
        <v>680000</v>
      </c>
      <c r="Q129" s="113"/>
      <c r="R129" s="111" t="str">
        <f t="shared" si="7"/>
        <v>NT không quy định</v>
      </c>
      <c r="S129" s="74">
        <f t="shared" si="5"/>
        <v>0</v>
      </c>
    </row>
    <row r="130" spans="1:19" s="39" customFormat="1" ht="43" customHeight="1" x14ac:dyDescent="0.35">
      <c r="A130" s="123"/>
      <c r="B130" s="123"/>
      <c r="C130" s="123" t="s">
        <v>293</v>
      </c>
      <c r="D130" s="123"/>
      <c r="E130" s="123"/>
      <c r="F130" s="123"/>
      <c r="G130" s="127" t="s">
        <v>1144</v>
      </c>
      <c r="H130" s="117" t="s">
        <v>13</v>
      </c>
      <c r="I130" s="125">
        <v>245000</v>
      </c>
      <c r="J130" s="125">
        <v>350000</v>
      </c>
      <c r="K130" s="141">
        <v>150000</v>
      </c>
      <c r="L130" s="141">
        <v>350000</v>
      </c>
      <c r="M130" s="112">
        <v>298000</v>
      </c>
      <c r="N130" s="112"/>
      <c r="O130" s="113"/>
      <c r="P130" s="112">
        <v>298000</v>
      </c>
      <c r="Q130" s="113"/>
      <c r="R130" s="111" t="str">
        <f t="shared" si="7"/>
        <v>NT không quy định</v>
      </c>
      <c r="S130" s="74">
        <f t="shared" si="5"/>
        <v>0</v>
      </c>
    </row>
    <row r="131" spans="1:19" s="39" customFormat="1" ht="30" customHeight="1" x14ac:dyDescent="0.35">
      <c r="A131" s="123"/>
      <c r="B131" s="123"/>
      <c r="C131" s="123" t="s">
        <v>1059</v>
      </c>
      <c r="D131" s="123"/>
      <c r="E131" s="123"/>
      <c r="F131" s="123"/>
      <c r="G131" s="127" t="s">
        <v>1145</v>
      </c>
      <c r="H131" s="117" t="s">
        <v>13</v>
      </c>
      <c r="I131" s="125"/>
      <c r="J131" s="125"/>
      <c r="K131" s="141">
        <v>60000</v>
      </c>
      <c r="L131" s="141">
        <v>90000</v>
      </c>
      <c r="M131" s="112">
        <v>75000</v>
      </c>
      <c r="N131" s="112"/>
      <c r="O131" s="113"/>
      <c r="P131" s="112">
        <v>75000</v>
      </c>
      <c r="Q131" s="113"/>
      <c r="R131" s="111" t="str">
        <f t="shared" si="7"/>
        <v>NT không quy định</v>
      </c>
      <c r="S131" s="74">
        <f t="shared" si="5"/>
        <v>0</v>
      </c>
    </row>
    <row r="132" spans="1:19" ht="30" customHeight="1" x14ac:dyDescent="0.35">
      <c r="A132" s="117"/>
      <c r="B132" s="53" t="s">
        <v>294</v>
      </c>
      <c r="C132" s="117"/>
      <c r="D132" s="117"/>
      <c r="E132" s="117"/>
      <c r="F132" s="117"/>
      <c r="G132" s="122" t="s">
        <v>295</v>
      </c>
      <c r="H132" s="117"/>
      <c r="I132" s="112"/>
      <c r="J132" s="112"/>
      <c r="K132" s="121"/>
      <c r="L132" s="121"/>
      <c r="M132" s="112"/>
      <c r="N132" s="112"/>
      <c r="O132" s="8"/>
      <c r="P132" s="112"/>
      <c r="Q132" s="8"/>
      <c r="R132" s="111"/>
      <c r="S132" s="74">
        <f t="shared" si="5"/>
        <v>0</v>
      </c>
    </row>
    <row r="133" spans="1:19" s="39" customFormat="1" ht="30" customHeight="1" x14ac:dyDescent="0.35">
      <c r="A133" s="123"/>
      <c r="B133" s="123"/>
      <c r="C133" s="123" t="s">
        <v>296</v>
      </c>
      <c r="D133" s="123"/>
      <c r="E133" s="123"/>
      <c r="F133" s="123"/>
      <c r="G133" s="127" t="s">
        <v>297</v>
      </c>
      <c r="H133" s="117"/>
      <c r="I133" s="125">
        <v>1200000</v>
      </c>
      <c r="J133" s="125">
        <v>1600000</v>
      </c>
      <c r="K133" s="126"/>
      <c r="L133" s="126"/>
      <c r="M133" s="112"/>
      <c r="N133" s="112"/>
      <c r="O133" s="113"/>
      <c r="P133" s="112"/>
      <c r="Q133" s="113"/>
      <c r="R133" s="111"/>
      <c r="S133" s="74">
        <f t="shared" si="5"/>
        <v>0</v>
      </c>
    </row>
    <row r="134" spans="1:19" ht="30" customHeight="1" x14ac:dyDescent="0.35">
      <c r="A134" s="117"/>
      <c r="B134" s="53"/>
      <c r="C134" s="117"/>
      <c r="D134" s="117" t="s">
        <v>1060</v>
      </c>
      <c r="E134" s="117"/>
      <c r="F134" s="117"/>
      <c r="G134" s="116" t="s">
        <v>297</v>
      </c>
      <c r="H134" s="117" t="s">
        <v>13</v>
      </c>
      <c r="I134" s="112">
        <v>1200000</v>
      </c>
      <c r="J134" s="112">
        <v>1600000</v>
      </c>
      <c r="K134" s="121">
        <v>1200000</v>
      </c>
      <c r="L134" s="121">
        <v>1600000</v>
      </c>
      <c r="M134" s="112">
        <v>1400000</v>
      </c>
      <c r="N134" s="112"/>
      <c r="O134" s="8"/>
      <c r="P134" s="112">
        <v>1400000</v>
      </c>
      <c r="Q134" s="8"/>
      <c r="R134" s="111" t="str">
        <f t="shared" si="7"/>
        <v>NT không quy định</v>
      </c>
      <c r="S134" s="74">
        <f t="shared" si="5"/>
        <v>0</v>
      </c>
    </row>
    <row r="135" spans="1:19" ht="30" customHeight="1" x14ac:dyDescent="0.35">
      <c r="A135" s="117"/>
      <c r="B135" s="53"/>
      <c r="C135" s="117"/>
      <c r="D135" s="117" t="s">
        <v>1061</v>
      </c>
      <c r="E135" s="117"/>
      <c r="F135" s="117"/>
      <c r="G135" s="116" t="s">
        <v>1062</v>
      </c>
      <c r="H135" s="117" t="s">
        <v>13</v>
      </c>
      <c r="I135" s="112">
        <v>350000</v>
      </c>
      <c r="J135" s="112">
        <v>420000</v>
      </c>
      <c r="K135" s="121">
        <v>350000</v>
      </c>
      <c r="L135" s="121">
        <v>420000</v>
      </c>
      <c r="M135" s="112">
        <v>385000</v>
      </c>
      <c r="N135" s="112"/>
      <c r="O135" s="8"/>
      <c r="P135" s="112">
        <v>385000</v>
      </c>
      <c r="Q135" s="8"/>
      <c r="R135" s="111" t="str">
        <f t="shared" si="7"/>
        <v>NT không quy định</v>
      </c>
      <c r="S135" s="74">
        <f t="shared" si="5"/>
        <v>0</v>
      </c>
    </row>
    <row r="136" spans="1:19" ht="30" customHeight="1" x14ac:dyDescent="0.35">
      <c r="A136" s="117"/>
      <c r="B136" s="53"/>
      <c r="C136" s="117"/>
      <c r="D136" s="117" t="s">
        <v>1063</v>
      </c>
      <c r="E136" s="117"/>
      <c r="F136" s="117"/>
      <c r="G136" s="116" t="s">
        <v>1064</v>
      </c>
      <c r="H136" s="117" t="s">
        <v>13</v>
      </c>
      <c r="I136" s="112"/>
      <c r="J136" s="112"/>
      <c r="K136" s="121">
        <v>120000</v>
      </c>
      <c r="L136" s="121">
        <v>160000</v>
      </c>
      <c r="M136" s="112">
        <v>140000</v>
      </c>
      <c r="N136" s="112"/>
      <c r="O136" s="8"/>
      <c r="P136" s="112">
        <v>140000</v>
      </c>
      <c r="Q136" s="8"/>
      <c r="R136" s="111" t="str">
        <f t="shared" si="7"/>
        <v>NT không quy định</v>
      </c>
      <c r="S136" s="74">
        <f t="shared" si="5"/>
        <v>0</v>
      </c>
    </row>
    <row r="137" spans="1:19" s="39" customFormat="1" ht="30" customHeight="1" x14ac:dyDescent="0.35">
      <c r="A137" s="123"/>
      <c r="B137" s="123"/>
      <c r="C137" s="123" t="s">
        <v>298</v>
      </c>
      <c r="D137" s="123"/>
      <c r="E137" s="123"/>
      <c r="F137" s="123"/>
      <c r="G137" s="127" t="s">
        <v>299</v>
      </c>
      <c r="H137" s="117"/>
      <c r="I137" s="125"/>
      <c r="J137" s="125"/>
      <c r="K137" s="126"/>
      <c r="L137" s="126"/>
      <c r="M137" s="112"/>
      <c r="N137" s="112"/>
      <c r="O137" s="113"/>
      <c r="P137" s="112"/>
      <c r="Q137" s="113"/>
      <c r="R137" s="111"/>
      <c r="S137" s="74">
        <f t="shared" si="5"/>
        <v>0</v>
      </c>
    </row>
    <row r="138" spans="1:19" ht="30" customHeight="1" x14ac:dyDescent="0.35">
      <c r="A138" s="117"/>
      <c r="B138" s="53"/>
      <c r="C138" s="117"/>
      <c r="D138" s="117" t="s">
        <v>300</v>
      </c>
      <c r="E138" s="117"/>
      <c r="F138" s="117"/>
      <c r="G138" s="116" t="s">
        <v>299</v>
      </c>
      <c r="H138" s="117" t="s">
        <v>13</v>
      </c>
      <c r="I138" s="112">
        <v>250000</v>
      </c>
      <c r="J138" s="112">
        <v>300000</v>
      </c>
      <c r="K138" s="121">
        <v>250000</v>
      </c>
      <c r="L138" s="121">
        <v>300000</v>
      </c>
      <c r="M138" s="112">
        <v>275000</v>
      </c>
      <c r="N138" s="112"/>
      <c r="O138" s="8"/>
      <c r="P138" s="112">
        <v>275000</v>
      </c>
      <c r="Q138" s="8"/>
      <c r="R138" s="111" t="str">
        <f t="shared" si="7"/>
        <v>NT không quy định</v>
      </c>
      <c r="S138" s="74">
        <f t="shared" si="5"/>
        <v>0</v>
      </c>
    </row>
    <row r="139" spans="1:19" ht="30" customHeight="1" x14ac:dyDescent="0.35">
      <c r="A139" s="117"/>
      <c r="B139" s="53"/>
      <c r="C139" s="117"/>
      <c r="D139" s="117" t="s">
        <v>301</v>
      </c>
      <c r="E139" s="117"/>
      <c r="F139" s="117"/>
      <c r="G139" s="116" t="s">
        <v>302</v>
      </c>
      <c r="H139" s="117" t="s">
        <v>13</v>
      </c>
      <c r="I139" s="112">
        <v>1050000</v>
      </c>
      <c r="J139" s="112">
        <v>1500000</v>
      </c>
      <c r="K139" s="121">
        <v>1050000</v>
      </c>
      <c r="L139" s="121">
        <v>1500000</v>
      </c>
      <c r="M139" s="112">
        <v>1275000</v>
      </c>
      <c r="N139" s="112"/>
      <c r="O139" s="8"/>
      <c r="P139" s="112">
        <v>1275000</v>
      </c>
      <c r="Q139" s="8"/>
      <c r="R139" s="111" t="str">
        <f t="shared" si="7"/>
        <v>NT không quy định</v>
      </c>
      <c r="S139" s="74">
        <f t="shared" si="5"/>
        <v>0</v>
      </c>
    </row>
    <row r="140" spans="1:19" ht="30" customHeight="1" x14ac:dyDescent="0.35">
      <c r="A140" s="117"/>
      <c r="B140" s="53"/>
      <c r="C140" s="117"/>
      <c r="D140" s="117" t="s">
        <v>303</v>
      </c>
      <c r="E140" s="117"/>
      <c r="F140" s="117"/>
      <c r="G140" s="116" t="s">
        <v>304</v>
      </c>
      <c r="H140" s="117" t="s">
        <v>13</v>
      </c>
      <c r="I140" s="112">
        <v>1500000</v>
      </c>
      <c r="J140" s="112">
        <v>1800000</v>
      </c>
      <c r="K140" s="121">
        <v>1500000</v>
      </c>
      <c r="L140" s="121">
        <v>1800000</v>
      </c>
      <c r="M140" s="112">
        <v>1650000</v>
      </c>
      <c r="N140" s="112"/>
      <c r="O140" s="8"/>
      <c r="P140" s="112">
        <v>1650000</v>
      </c>
      <c r="Q140" s="8"/>
      <c r="R140" s="111" t="str">
        <f t="shared" si="7"/>
        <v>NT không quy định</v>
      </c>
      <c r="S140" s="74">
        <f t="shared" si="5"/>
        <v>0</v>
      </c>
    </row>
    <row r="141" spans="1:19" ht="30" customHeight="1" x14ac:dyDescent="0.35">
      <c r="A141" s="117"/>
      <c r="B141" s="53" t="s">
        <v>305</v>
      </c>
      <c r="C141" s="117"/>
      <c r="D141" s="117"/>
      <c r="E141" s="117"/>
      <c r="F141" s="117"/>
      <c r="G141" s="122" t="s">
        <v>306</v>
      </c>
      <c r="H141" s="117" t="s">
        <v>13</v>
      </c>
      <c r="I141" s="112"/>
      <c r="J141" s="112"/>
      <c r="K141" s="131"/>
      <c r="L141" s="131"/>
      <c r="M141" s="112"/>
      <c r="N141" s="112"/>
      <c r="O141" s="8"/>
      <c r="P141" s="112"/>
      <c r="Q141" s="8"/>
      <c r="R141" s="111" t="str">
        <f t="shared" si="7"/>
        <v>NT không quy định</v>
      </c>
      <c r="S141" s="74">
        <f t="shared" si="5"/>
        <v>0</v>
      </c>
    </row>
    <row r="142" spans="1:19" s="39" customFormat="1" ht="30" customHeight="1" x14ac:dyDescent="0.35">
      <c r="A142" s="123"/>
      <c r="B142" s="123"/>
      <c r="C142" s="123" t="s">
        <v>307</v>
      </c>
      <c r="D142" s="123"/>
      <c r="E142" s="123"/>
      <c r="F142" s="123"/>
      <c r="G142" s="127" t="s">
        <v>1129</v>
      </c>
      <c r="H142" s="117"/>
      <c r="I142" s="125"/>
      <c r="J142" s="125"/>
      <c r="K142" s="141"/>
      <c r="L142" s="141"/>
      <c r="M142" s="112"/>
      <c r="N142" s="112"/>
      <c r="O142" s="113"/>
      <c r="P142" s="112"/>
      <c r="Q142" s="113"/>
      <c r="R142" s="111"/>
      <c r="S142" s="74">
        <f t="shared" si="5"/>
        <v>0</v>
      </c>
    </row>
    <row r="143" spans="1:19" s="39" customFormat="1" ht="33.5" customHeight="1" x14ac:dyDescent="0.35">
      <c r="A143" s="123"/>
      <c r="B143" s="123"/>
      <c r="C143" s="123" t="s">
        <v>308</v>
      </c>
      <c r="D143" s="123"/>
      <c r="E143" s="123"/>
      <c r="F143" s="123"/>
      <c r="G143" s="127" t="s">
        <v>1130</v>
      </c>
      <c r="H143" s="117"/>
      <c r="I143" s="125"/>
      <c r="J143" s="125"/>
      <c r="K143" s="141"/>
      <c r="L143" s="141"/>
      <c r="M143" s="112"/>
      <c r="N143" s="112"/>
      <c r="O143" s="113"/>
      <c r="P143" s="112"/>
      <c r="Q143" s="113"/>
      <c r="R143" s="111" t="str">
        <f t="shared" si="7"/>
        <v>NT không quy định</v>
      </c>
      <c r="S143" s="74">
        <f t="shared" si="5"/>
        <v>0</v>
      </c>
    </row>
    <row r="144" spans="1:19" ht="34.5" customHeight="1" x14ac:dyDescent="0.35">
      <c r="A144" s="117"/>
      <c r="B144" s="53"/>
      <c r="C144" s="117"/>
      <c r="D144" s="117" t="s">
        <v>309</v>
      </c>
      <c r="E144" s="117"/>
      <c r="F144" s="117"/>
      <c r="G144" s="116" t="s">
        <v>1338</v>
      </c>
      <c r="H144" s="117" t="s">
        <v>13</v>
      </c>
      <c r="I144" s="112">
        <v>350000</v>
      </c>
      <c r="J144" s="112">
        <v>500000</v>
      </c>
      <c r="K144" s="121">
        <v>350000</v>
      </c>
      <c r="L144" s="121">
        <v>500000</v>
      </c>
      <c r="M144" s="112">
        <v>425000</v>
      </c>
      <c r="N144" s="112"/>
      <c r="O144" s="8"/>
      <c r="P144" s="112">
        <v>425000</v>
      </c>
      <c r="Q144" s="8"/>
      <c r="R144" s="111" t="str">
        <f t="shared" si="7"/>
        <v>NT không quy định</v>
      </c>
      <c r="S144" s="74">
        <f t="shared" si="5"/>
        <v>0</v>
      </c>
    </row>
    <row r="145" spans="1:19" ht="37.5" customHeight="1" x14ac:dyDescent="0.35">
      <c r="A145" s="117"/>
      <c r="B145" s="53"/>
      <c r="C145" s="117"/>
      <c r="D145" s="117" t="s">
        <v>310</v>
      </c>
      <c r="E145" s="117"/>
      <c r="F145" s="117"/>
      <c r="G145" s="116" t="s">
        <v>1339</v>
      </c>
      <c r="H145" s="117" t="s">
        <v>13</v>
      </c>
      <c r="I145" s="112">
        <v>500000</v>
      </c>
      <c r="J145" s="112">
        <v>600000</v>
      </c>
      <c r="K145" s="121">
        <v>500000</v>
      </c>
      <c r="L145" s="121">
        <v>600000</v>
      </c>
      <c r="M145" s="112">
        <v>550000</v>
      </c>
      <c r="N145" s="112"/>
      <c r="O145" s="8"/>
      <c r="P145" s="112">
        <v>550000</v>
      </c>
      <c r="Q145" s="8"/>
      <c r="R145" s="111" t="str">
        <f t="shared" si="7"/>
        <v>NT không quy định</v>
      </c>
      <c r="S145" s="74">
        <f t="shared" si="5"/>
        <v>0</v>
      </c>
    </row>
    <row r="146" spans="1:19" ht="36.75" customHeight="1" x14ac:dyDescent="0.35">
      <c r="A146" s="117"/>
      <c r="B146" s="53"/>
      <c r="C146" s="117"/>
      <c r="D146" s="117" t="s">
        <v>311</v>
      </c>
      <c r="E146" s="117"/>
      <c r="F146" s="117"/>
      <c r="G146" s="116" t="s">
        <v>1340</v>
      </c>
      <c r="H146" s="117" t="s">
        <v>13</v>
      </c>
      <c r="I146" s="112">
        <v>600000</v>
      </c>
      <c r="J146" s="112">
        <v>800000</v>
      </c>
      <c r="K146" s="121">
        <v>600000</v>
      </c>
      <c r="L146" s="121">
        <v>800000</v>
      </c>
      <c r="M146" s="112">
        <v>700000</v>
      </c>
      <c r="N146" s="112"/>
      <c r="O146" s="8"/>
      <c r="P146" s="112">
        <v>700000</v>
      </c>
      <c r="Q146" s="8"/>
      <c r="R146" s="111" t="str">
        <f t="shared" si="7"/>
        <v>NT không quy định</v>
      </c>
      <c r="S146" s="74">
        <f t="shared" si="5"/>
        <v>0</v>
      </c>
    </row>
    <row r="147" spans="1:19" ht="31" customHeight="1" x14ac:dyDescent="0.35">
      <c r="A147" s="117"/>
      <c r="B147" s="53" t="s">
        <v>312</v>
      </c>
      <c r="C147" s="117"/>
      <c r="D147" s="117"/>
      <c r="E147" s="117"/>
      <c r="F147" s="117"/>
      <c r="G147" s="122" t="s">
        <v>313</v>
      </c>
      <c r="H147" s="117"/>
      <c r="I147" s="112"/>
      <c r="J147" s="112"/>
      <c r="K147" s="131"/>
      <c r="L147" s="131"/>
      <c r="M147" s="112"/>
      <c r="N147" s="112"/>
      <c r="O147" s="8"/>
      <c r="P147" s="112"/>
      <c r="Q147" s="8"/>
      <c r="R147" s="111"/>
      <c r="S147" s="74">
        <f t="shared" si="5"/>
        <v>0</v>
      </c>
    </row>
    <row r="148" spans="1:19" s="39" customFormat="1" ht="31" customHeight="1" x14ac:dyDescent="0.35">
      <c r="A148" s="123"/>
      <c r="B148" s="123"/>
      <c r="C148" s="123" t="s">
        <v>314</v>
      </c>
      <c r="D148" s="123"/>
      <c r="E148" s="123"/>
      <c r="F148" s="123"/>
      <c r="G148" s="127" t="s">
        <v>315</v>
      </c>
      <c r="H148" s="117"/>
      <c r="I148" s="125">
        <v>1400000</v>
      </c>
      <c r="J148" s="125">
        <v>1700000</v>
      </c>
      <c r="K148" s="141"/>
      <c r="L148" s="141"/>
      <c r="M148" s="112"/>
      <c r="N148" s="112"/>
      <c r="O148" s="113"/>
      <c r="P148" s="112"/>
      <c r="Q148" s="113"/>
      <c r="R148" s="111"/>
      <c r="S148" s="74">
        <f t="shared" si="5"/>
        <v>0</v>
      </c>
    </row>
    <row r="149" spans="1:19" ht="31" customHeight="1" x14ac:dyDescent="0.35">
      <c r="A149" s="117"/>
      <c r="B149" s="53"/>
      <c r="C149" s="117"/>
      <c r="D149" s="117" t="s">
        <v>1065</v>
      </c>
      <c r="E149" s="117"/>
      <c r="F149" s="117"/>
      <c r="G149" s="116" t="s">
        <v>1066</v>
      </c>
      <c r="H149" s="117" t="s">
        <v>13</v>
      </c>
      <c r="I149" s="112"/>
      <c r="J149" s="112"/>
      <c r="K149" s="121">
        <v>1400000</v>
      </c>
      <c r="L149" s="121">
        <v>1700000</v>
      </c>
      <c r="M149" s="112">
        <v>1550000</v>
      </c>
      <c r="N149" s="112"/>
      <c r="O149" s="8"/>
      <c r="P149" s="112">
        <v>1550000</v>
      </c>
      <c r="Q149" s="8"/>
      <c r="R149" s="111" t="str">
        <f t="shared" si="7"/>
        <v>NT không quy định</v>
      </c>
      <c r="S149" s="74">
        <f t="shared" si="5"/>
        <v>0</v>
      </c>
    </row>
    <row r="150" spans="1:19" ht="31" customHeight="1" x14ac:dyDescent="0.35">
      <c r="A150" s="117"/>
      <c r="B150" s="53"/>
      <c r="C150" s="117"/>
      <c r="D150" s="117" t="s">
        <v>1067</v>
      </c>
      <c r="E150" s="117"/>
      <c r="F150" s="117"/>
      <c r="G150" s="116" t="s">
        <v>1068</v>
      </c>
      <c r="H150" s="117" t="s">
        <v>13</v>
      </c>
      <c r="I150" s="112"/>
      <c r="J150" s="112"/>
      <c r="K150" s="121">
        <v>900000</v>
      </c>
      <c r="L150" s="121">
        <v>1400000</v>
      </c>
      <c r="M150" s="112">
        <v>1150000</v>
      </c>
      <c r="N150" s="112"/>
      <c r="O150" s="8"/>
      <c r="P150" s="112">
        <v>1150000</v>
      </c>
      <c r="Q150" s="8"/>
      <c r="R150" s="111" t="str">
        <f t="shared" si="7"/>
        <v>NT không quy định</v>
      </c>
      <c r="S150" s="74">
        <f t="shared" ref="S150:S213" si="8">M150-P150</f>
        <v>0</v>
      </c>
    </row>
    <row r="151" spans="1:19" s="39" customFormat="1" ht="31" customHeight="1" x14ac:dyDescent="0.35">
      <c r="A151" s="123"/>
      <c r="B151" s="123"/>
      <c r="C151" s="123" t="s">
        <v>316</v>
      </c>
      <c r="D151" s="123"/>
      <c r="E151" s="123"/>
      <c r="F151" s="123"/>
      <c r="G151" s="127" t="s">
        <v>317</v>
      </c>
      <c r="H151" s="117" t="s">
        <v>13</v>
      </c>
      <c r="I151" s="125">
        <v>850000</v>
      </c>
      <c r="J151" s="125">
        <v>1100000</v>
      </c>
      <c r="K151" s="141">
        <v>850000</v>
      </c>
      <c r="L151" s="141">
        <v>1100000</v>
      </c>
      <c r="M151" s="112">
        <v>975000</v>
      </c>
      <c r="N151" s="112"/>
      <c r="O151" s="113"/>
      <c r="P151" s="112">
        <v>975000</v>
      </c>
      <c r="Q151" s="113"/>
      <c r="R151" s="111" t="str">
        <f t="shared" si="7"/>
        <v>NT không quy định</v>
      </c>
      <c r="S151" s="74">
        <f t="shared" si="8"/>
        <v>0</v>
      </c>
    </row>
    <row r="152" spans="1:19" s="39" customFormat="1" ht="31" customHeight="1" x14ac:dyDescent="0.35">
      <c r="A152" s="123"/>
      <c r="B152" s="123"/>
      <c r="C152" s="123" t="s">
        <v>318</v>
      </c>
      <c r="D152" s="123"/>
      <c r="E152" s="123"/>
      <c r="F152" s="123"/>
      <c r="G152" s="127" t="s">
        <v>319</v>
      </c>
      <c r="H152" s="117" t="s">
        <v>13</v>
      </c>
      <c r="I152" s="125">
        <v>350000</v>
      </c>
      <c r="J152" s="125">
        <v>500000</v>
      </c>
      <c r="K152" s="141">
        <v>350000</v>
      </c>
      <c r="L152" s="141">
        <v>500000</v>
      </c>
      <c r="M152" s="112">
        <v>425000</v>
      </c>
      <c r="N152" s="112"/>
      <c r="O152" s="113"/>
      <c r="P152" s="112">
        <v>425000</v>
      </c>
      <c r="Q152" s="113"/>
      <c r="R152" s="111" t="str">
        <f t="shared" si="7"/>
        <v>NT không quy định</v>
      </c>
      <c r="S152" s="74">
        <f t="shared" si="8"/>
        <v>0</v>
      </c>
    </row>
    <row r="153" spans="1:19" s="39" customFormat="1" ht="31" customHeight="1" x14ac:dyDescent="0.35">
      <c r="A153" s="123"/>
      <c r="B153" s="123"/>
      <c r="C153" s="123" t="s">
        <v>320</v>
      </c>
      <c r="D153" s="123"/>
      <c r="E153" s="123"/>
      <c r="F153" s="123"/>
      <c r="G153" s="127" t="s">
        <v>321</v>
      </c>
      <c r="H153" s="117" t="s">
        <v>13</v>
      </c>
      <c r="I153" s="125">
        <v>1100000</v>
      </c>
      <c r="J153" s="125">
        <v>1400000</v>
      </c>
      <c r="K153" s="141">
        <v>1100000</v>
      </c>
      <c r="L153" s="141">
        <v>1400000</v>
      </c>
      <c r="M153" s="112">
        <v>1250000</v>
      </c>
      <c r="N153" s="112"/>
      <c r="O153" s="113"/>
      <c r="P153" s="112">
        <v>1250000</v>
      </c>
      <c r="Q153" s="113"/>
      <c r="R153" s="111" t="str">
        <f t="shared" si="7"/>
        <v>NT không quy định</v>
      </c>
      <c r="S153" s="74">
        <f t="shared" si="8"/>
        <v>0</v>
      </c>
    </row>
    <row r="154" spans="1:19" ht="31" customHeight="1" x14ac:dyDescent="0.35">
      <c r="A154" s="117"/>
      <c r="B154" s="53" t="s">
        <v>322</v>
      </c>
      <c r="C154" s="117"/>
      <c r="D154" s="117"/>
      <c r="E154" s="117"/>
      <c r="F154" s="117"/>
      <c r="G154" s="122" t="s">
        <v>323</v>
      </c>
      <c r="H154" s="117" t="s">
        <v>13</v>
      </c>
      <c r="I154" s="112">
        <v>125000</v>
      </c>
      <c r="J154" s="112">
        <v>150000</v>
      </c>
      <c r="K154" s="121">
        <v>125000</v>
      </c>
      <c r="L154" s="121">
        <v>150000</v>
      </c>
      <c r="M154" s="112">
        <v>138000</v>
      </c>
      <c r="N154" s="112"/>
      <c r="O154" s="8"/>
      <c r="P154" s="112">
        <v>138000</v>
      </c>
      <c r="Q154" s="8"/>
      <c r="R154" s="111" t="str">
        <f t="shared" si="7"/>
        <v>NT không quy định</v>
      </c>
      <c r="S154" s="74">
        <f t="shared" si="8"/>
        <v>0</v>
      </c>
    </row>
    <row r="155" spans="1:19" ht="31" customHeight="1" x14ac:dyDescent="0.35">
      <c r="A155" s="117"/>
      <c r="B155" s="53" t="s">
        <v>324</v>
      </c>
      <c r="C155" s="117"/>
      <c r="D155" s="117"/>
      <c r="E155" s="117"/>
      <c r="F155" s="117"/>
      <c r="G155" s="122" t="s">
        <v>325</v>
      </c>
      <c r="H155" s="117"/>
      <c r="I155" s="112"/>
      <c r="J155" s="112"/>
      <c r="K155" s="131"/>
      <c r="L155" s="131"/>
      <c r="M155" s="112"/>
      <c r="N155" s="112"/>
      <c r="O155" s="8"/>
      <c r="P155" s="112"/>
      <c r="Q155" s="8"/>
      <c r="R155" s="111"/>
      <c r="S155" s="74">
        <f t="shared" si="8"/>
        <v>0</v>
      </c>
    </row>
    <row r="156" spans="1:19" s="39" customFormat="1" ht="31" customHeight="1" x14ac:dyDescent="0.35">
      <c r="A156" s="123"/>
      <c r="B156" s="123"/>
      <c r="C156" s="123" t="s">
        <v>326</v>
      </c>
      <c r="D156" s="123"/>
      <c r="E156" s="123"/>
      <c r="F156" s="123"/>
      <c r="G156" s="127" t="s">
        <v>327</v>
      </c>
      <c r="H156" s="117" t="s">
        <v>13</v>
      </c>
      <c r="I156" s="125">
        <v>1306000</v>
      </c>
      <c r="J156" s="125">
        <v>1567200</v>
      </c>
      <c r="K156" s="141">
        <v>1306000</v>
      </c>
      <c r="L156" s="141">
        <v>1567200</v>
      </c>
      <c r="M156" s="112">
        <v>1437000</v>
      </c>
      <c r="N156" s="112"/>
      <c r="O156" s="113"/>
      <c r="P156" s="112">
        <v>1437000</v>
      </c>
      <c r="Q156" s="113"/>
      <c r="R156" s="111" t="str">
        <f t="shared" si="7"/>
        <v>NT không quy định</v>
      </c>
      <c r="S156" s="74">
        <f t="shared" si="8"/>
        <v>0</v>
      </c>
    </row>
    <row r="157" spans="1:19" s="39" customFormat="1" ht="31" customHeight="1" x14ac:dyDescent="0.35">
      <c r="A157" s="123"/>
      <c r="B157" s="123"/>
      <c r="C157" s="123" t="s">
        <v>328</v>
      </c>
      <c r="D157" s="123"/>
      <c r="E157" s="123"/>
      <c r="F157" s="123"/>
      <c r="G157" s="127" t="s">
        <v>329</v>
      </c>
      <c r="H157" s="117"/>
      <c r="I157" s="125"/>
      <c r="J157" s="125"/>
      <c r="K157" s="126"/>
      <c r="L157" s="126"/>
      <c r="M157" s="112"/>
      <c r="N157" s="112"/>
      <c r="O157" s="113"/>
      <c r="P157" s="112"/>
      <c r="Q157" s="113"/>
      <c r="R157" s="111"/>
      <c r="S157" s="74">
        <f t="shared" si="8"/>
        <v>0</v>
      </c>
    </row>
    <row r="158" spans="1:19" ht="31" customHeight="1" x14ac:dyDescent="0.35">
      <c r="A158" s="117"/>
      <c r="B158" s="53"/>
      <c r="C158" s="117"/>
      <c r="D158" s="117" t="s">
        <v>330</v>
      </c>
      <c r="E158" s="117"/>
      <c r="F158" s="117"/>
      <c r="G158" s="116" t="s">
        <v>375</v>
      </c>
      <c r="H158" s="117" t="s">
        <v>13</v>
      </c>
      <c r="I158" s="112">
        <v>2784600</v>
      </c>
      <c r="J158" s="112">
        <v>3978000</v>
      </c>
      <c r="K158" s="121">
        <v>2784600</v>
      </c>
      <c r="L158" s="121">
        <v>3978000</v>
      </c>
      <c r="M158" s="112">
        <v>3381000</v>
      </c>
      <c r="N158" s="112"/>
      <c r="O158" s="8"/>
      <c r="P158" s="112">
        <v>3381000</v>
      </c>
      <c r="Q158" s="8"/>
      <c r="R158" s="111" t="str">
        <f t="shared" si="7"/>
        <v>NT không quy định</v>
      </c>
      <c r="S158" s="74">
        <f t="shared" si="8"/>
        <v>0</v>
      </c>
    </row>
    <row r="159" spans="1:19" ht="31" customHeight="1" x14ac:dyDescent="0.35">
      <c r="A159" s="117"/>
      <c r="B159" s="53"/>
      <c r="C159" s="117"/>
      <c r="D159" s="117" t="s">
        <v>331</v>
      </c>
      <c r="E159" s="117"/>
      <c r="F159" s="117"/>
      <c r="G159" s="116" t="s">
        <v>332</v>
      </c>
      <c r="H159" s="117" t="s">
        <v>13</v>
      </c>
      <c r="I159" s="112">
        <v>3281000</v>
      </c>
      <c r="J159" s="112">
        <v>4202400</v>
      </c>
      <c r="K159" s="121">
        <v>3281000</v>
      </c>
      <c r="L159" s="121">
        <v>4202400</v>
      </c>
      <c r="M159" s="112">
        <v>3742000</v>
      </c>
      <c r="N159" s="112"/>
      <c r="O159" s="8"/>
      <c r="P159" s="112">
        <v>3742000</v>
      </c>
      <c r="Q159" s="8"/>
      <c r="R159" s="111" t="str">
        <f t="shared" si="7"/>
        <v>NT không quy định</v>
      </c>
      <c r="S159" s="74">
        <f t="shared" si="8"/>
        <v>0</v>
      </c>
    </row>
    <row r="160" spans="1:19" ht="31" customHeight="1" x14ac:dyDescent="0.35">
      <c r="A160" s="117"/>
      <c r="B160" s="53"/>
      <c r="C160" s="117"/>
      <c r="D160" s="117" t="s">
        <v>333</v>
      </c>
      <c r="E160" s="117"/>
      <c r="F160" s="117"/>
      <c r="G160" s="116" t="s">
        <v>334</v>
      </c>
      <c r="H160" s="117" t="s">
        <v>13</v>
      </c>
      <c r="I160" s="112">
        <v>3438000</v>
      </c>
      <c r="J160" s="112">
        <v>4149600</v>
      </c>
      <c r="K160" s="121">
        <v>3438000</v>
      </c>
      <c r="L160" s="121">
        <v>4149600</v>
      </c>
      <c r="M160" s="112">
        <v>3794000</v>
      </c>
      <c r="N160" s="112"/>
      <c r="O160" s="8"/>
      <c r="P160" s="112">
        <v>3794000</v>
      </c>
      <c r="Q160" s="8"/>
      <c r="R160" s="111" t="str">
        <f t="shared" si="7"/>
        <v>NT không quy định</v>
      </c>
      <c r="S160" s="74">
        <f t="shared" si="8"/>
        <v>0</v>
      </c>
    </row>
    <row r="161" spans="1:19" ht="31" customHeight="1" x14ac:dyDescent="0.35">
      <c r="A161" s="117"/>
      <c r="B161" s="53"/>
      <c r="C161" s="117"/>
      <c r="D161" s="117" t="s">
        <v>335</v>
      </c>
      <c r="E161" s="117"/>
      <c r="F161" s="117"/>
      <c r="G161" s="116" t="s">
        <v>336</v>
      </c>
      <c r="H161" s="117" t="s">
        <v>13</v>
      </c>
      <c r="I161" s="112">
        <v>3404520</v>
      </c>
      <c r="J161" s="112">
        <v>4863600</v>
      </c>
      <c r="K161" s="121">
        <v>3404520</v>
      </c>
      <c r="L161" s="121">
        <v>4863600</v>
      </c>
      <c r="M161" s="112">
        <v>4134000</v>
      </c>
      <c r="N161" s="112"/>
      <c r="O161" s="8"/>
      <c r="P161" s="112">
        <v>4134000</v>
      </c>
      <c r="Q161" s="8"/>
      <c r="R161" s="111" t="str">
        <f t="shared" si="7"/>
        <v>NT không quy định</v>
      </c>
      <c r="S161" s="74">
        <f t="shared" si="8"/>
        <v>0</v>
      </c>
    </row>
    <row r="162" spans="1:19" ht="31" customHeight="1" x14ac:dyDescent="0.35">
      <c r="A162" s="117"/>
      <c r="B162" s="53"/>
      <c r="C162" s="117"/>
      <c r="D162" s="117" t="s">
        <v>337</v>
      </c>
      <c r="E162" s="117"/>
      <c r="F162" s="117"/>
      <c r="G162" s="116" t="s">
        <v>338</v>
      </c>
      <c r="H162" s="117" t="s">
        <v>13</v>
      </c>
      <c r="I162" s="112">
        <v>3050880</v>
      </c>
      <c r="J162" s="112">
        <v>4358400</v>
      </c>
      <c r="K162" s="121">
        <v>3050880</v>
      </c>
      <c r="L162" s="121">
        <v>4358400</v>
      </c>
      <c r="M162" s="112">
        <v>3705000</v>
      </c>
      <c r="N162" s="112"/>
      <c r="O162" s="8"/>
      <c r="P162" s="112">
        <v>3705000</v>
      </c>
      <c r="Q162" s="8"/>
      <c r="R162" s="111" t="str">
        <f t="shared" si="7"/>
        <v>NT không quy định</v>
      </c>
      <c r="S162" s="74">
        <f t="shared" si="8"/>
        <v>0</v>
      </c>
    </row>
    <row r="163" spans="1:19" ht="31" customHeight="1" x14ac:dyDescent="0.35">
      <c r="A163" s="117"/>
      <c r="B163" s="53"/>
      <c r="C163" s="117"/>
      <c r="D163" s="117" t="s">
        <v>339</v>
      </c>
      <c r="E163" s="117"/>
      <c r="F163" s="117"/>
      <c r="G163" s="116" t="s">
        <v>340</v>
      </c>
      <c r="H163" s="117" t="s">
        <v>13</v>
      </c>
      <c r="I163" s="112">
        <v>2747000</v>
      </c>
      <c r="J163" s="112">
        <v>3296000</v>
      </c>
      <c r="K163" s="121">
        <v>2747000</v>
      </c>
      <c r="L163" s="121">
        <v>3296000</v>
      </c>
      <c r="M163" s="112">
        <v>3022000</v>
      </c>
      <c r="N163" s="112"/>
      <c r="O163" s="8"/>
      <c r="P163" s="112">
        <v>3022000</v>
      </c>
      <c r="Q163" s="8"/>
      <c r="R163" s="111" t="str">
        <f t="shared" si="7"/>
        <v>NT không quy định</v>
      </c>
      <c r="S163" s="74">
        <f t="shared" si="8"/>
        <v>0</v>
      </c>
    </row>
    <row r="164" spans="1:19" ht="31" customHeight="1" x14ac:dyDescent="0.35">
      <c r="A164" s="117"/>
      <c r="B164" s="53"/>
      <c r="C164" s="117"/>
      <c r="D164" s="117" t="s">
        <v>341</v>
      </c>
      <c r="E164" s="117"/>
      <c r="F164" s="117"/>
      <c r="G164" s="116" t="s">
        <v>342</v>
      </c>
      <c r="H164" s="117" t="s">
        <v>13</v>
      </c>
      <c r="I164" s="112">
        <v>1351560</v>
      </c>
      <c r="J164" s="112">
        <v>1930800</v>
      </c>
      <c r="K164" s="121">
        <v>1351560</v>
      </c>
      <c r="L164" s="121">
        <v>1930800</v>
      </c>
      <c r="M164" s="112">
        <v>1641000</v>
      </c>
      <c r="N164" s="112"/>
      <c r="O164" s="8"/>
      <c r="P164" s="112">
        <v>1641000</v>
      </c>
      <c r="Q164" s="8"/>
      <c r="R164" s="111" t="str">
        <f t="shared" si="7"/>
        <v>NT không quy định</v>
      </c>
      <c r="S164" s="74">
        <f t="shared" si="8"/>
        <v>0</v>
      </c>
    </row>
    <row r="165" spans="1:19" ht="31" customHeight="1" x14ac:dyDescent="0.35">
      <c r="A165" s="117"/>
      <c r="B165" s="53"/>
      <c r="C165" s="117"/>
      <c r="D165" s="117" t="s">
        <v>343</v>
      </c>
      <c r="E165" s="117"/>
      <c r="F165" s="117"/>
      <c r="G165" s="116" t="s">
        <v>344</v>
      </c>
      <c r="H165" s="117" t="s">
        <v>13</v>
      </c>
      <c r="I165" s="112">
        <v>828000</v>
      </c>
      <c r="J165" s="112">
        <v>1112400</v>
      </c>
      <c r="K165" s="121">
        <v>828000</v>
      </c>
      <c r="L165" s="121">
        <v>1112400</v>
      </c>
      <c r="M165" s="112">
        <v>970000</v>
      </c>
      <c r="N165" s="112"/>
      <c r="O165" s="8"/>
      <c r="P165" s="112">
        <v>970000</v>
      </c>
      <c r="Q165" s="8"/>
      <c r="R165" s="111" t="str">
        <f t="shared" si="7"/>
        <v>NT không quy định</v>
      </c>
      <c r="S165" s="74">
        <f t="shared" si="8"/>
        <v>0</v>
      </c>
    </row>
    <row r="166" spans="1:19" s="39" customFormat="1" ht="31" customHeight="1" x14ac:dyDescent="0.35">
      <c r="A166" s="123"/>
      <c r="B166" s="123"/>
      <c r="C166" s="123" t="s">
        <v>345</v>
      </c>
      <c r="D166" s="123"/>
      <c r="E166" s="123"/>
      <c r="F166" s="123"/>
      <c r="G166" s="127" t="s">
        <v>346</v>
      </c>
      <c r="H166" s="117"/>
      <c r="I166" s="125"/>
      <c r="J166" s="125"/>
      <c r="K166" s="126"/>
      <c r="L166" s="126"/>
      <c r="M166" s="112"/>
      <c r="N166" s="112"/>
      <c r="O166" s="113"/>
      <c r="P166" s="112"/>
      <c r="Q166" s="113"/>
      <c r="R166" s="111"/>
      <c r="S166" s="74">
        <f t="shared" si="8"/>
        <v>0</v>
      </c>
    </row>
    <row r="167" spans="1:19" ht="31" customHeight="1" x14ac:dyDescent="0.35">
      <c r="A167" s="117"/>
      <c r="B167" s="53"/>
      <c r="C167" s="117"/>
      <c r="D167" s="117" t="s">
        <v>347</v>
      </c>
      <c r="E167" s="117"/>
      <c r="F167" s="117"/>
      <c r="G167" s="116" t="s">
        <v>348</v>
      </c>
      <c r="H167" s="117" t="s">
        <v>13</v>
      </c>
      <c r="I167" s="112">
        <v>2606000</v>
      </c>
      <c r="J167" s="112">
        <v>3127200</v>
      </c>
      <c r="K167" s="121">
        <v>2606000</v>
      </c>
      <c r="L167" s="121">
        <v>3127200</v>
      </c>
      <c r="M167" s="112">
        <v>2867000</v>
      </c>
      <c r="N167" s="112"/>
      <c r="O167" s="8"/>
      <c r="P167" s="112">
        <v>2867000</v>
      </c>
      <c r="Q167" s="8"/>
      <c r="R167" s="111" t="str">
        <f t="shared" ref="R167:R214" si="9">IF(Q167=0,"NT không quy định",P167-Q167)</f>
        <v>NT không quy định</v>
      </c>
      <c r="S167" s="74">
        <f t="shared" si="8"/>
        <v>0</v>
      </c>
    </row>
    <row r="168" spans="1:19" ht="31" customHeight="1" x14ac:dyDescent="0.35">
      <c r="A168" s="117"/>
      <c r="B168" s="53"/>
      <c r="C168" s="117"/>
      <c r="D168" s="117" t="s">
        <v>349</v>
      </c>
      <c r="E168" s="117"/>
      <c r="F168" s="117"/>
      <c r="G168" s="116" t="s">
        <v>350</v>
      </c>
      <c r="H168" s="117" t="s">
        <v>13</v>
      </c>
      <c r="I168" s="112">
        <v>2713000</v>
      </c>
      <c r="J168" s="112">
        <v>3255600</v>
      </c>
      <c r="K168" s="121">
        <v>2713000</v>
      </c>
      <c r="L168" s="121">
        <v>3255600</v>
      </c>
      <c r="M168" s="112">
        <v>2984000</v>
      </c>
      <c r="N168" s="112"/>
      <c r="O168" s="8"/>
      <c r="P168" s="112">
        <v>2984000</v>
      </c>
      <c r="Q168" s="8"/>
      <c r="R168" s="111" t="str">
        <f t="shared" si="9"/>
        <v>NT không quy định</v>
      </c>
      <c r="S168" s="74">
        <f t="shared" si="8"/>
        <v>0</v>
      </c>
    </row>
    <row r="169" spans="1:19" ht="31" customHeight="1" x14ac:dyDescent="0.35">
      <c r="A169" s="117"/>
      <c r="B169" s="53"/>
      <c r="C169" s="117"/>
      <c r="D169" s="117" t="s">
        <v>351</v>
      </c>
      <c r="E169" s="117"/>
      <c r="F169" s="117"/>
      <c r="G169" s="116" t="s">
        <v>352</v>
      </c>
      <c r="H169" s="117" t="s">
        <v>13</v>
      </c>
      <c r="I169" s="112">
        <v>2237760</v>
      </c>
      <c r="J169" s="112">
        <v>3196800</v>
      </c>
      <c r="K169" s="121">
        <v>2237760</v>
      </c>
      <c r="L169" s="121">
        <v>3196800</v>
      </c>
      <c r="M169" s="112">
        <v>2717000</v>
      </c>
      <c r="N169" s="112"/>
      <c r="O169" s="8"/>
      <c r="P169" s="112">
        <v>2717000</v>
      </c>
      <c r="Q169" s="8"/>
      <c r="R169" s="111" t="str">
        <f t="shared" si="9"/>
        <v>NT không quy định</v>
      </c>
      <c r="S169" s="74">
        <f t="shared" si="8"/>
        <v>0</v>
      </c>
    </row>
    <row r="170" spans="1:19" ht="31" customHeight="1" x14ac:dyDescent="0.35">
      <c r="A170" s="117"/>
      <c r="B170" s="53"/>
      <c r="C170" s="117"/>
      <c r="D170" s="117" t="s">
        <v>353</v>
      </c>
      <c r="E170" s="117"/>
      <c r="F170" s="117"/>
      <c r="G170" s="116" t="s">
        <v>354</v>
      </c>
      <c r="H170" s="117" t="s">
        <v>13</v>
      </c>
      <c r="I170" s="112">
        <v>1706880</v>
      </c>
      <c r="J170" s="112">
        <v>2438400</v>
      </c>
      <c r="K170" s="121">
        <v>1706880</v>
      </c>
      <c r="L170" s="121">
        <v>2438400</v>
      </c>
      <c r="M170" s="112">
        <v>2073000</v>
      </c>
      <c r="N170" s="112"/>
      <c r="O170" s="8"/>
      <c r="P170" s="112">
        <v>2073000</v>
      </c>
      <c r="Q170" s="8"/>
      <c r="R170" s="111" t="str">
        <f t="shared" si="9"/>
        <v>NT không quy định</v>
      </c>
      <c r="S170" s="74">
        <f t="shared" si="8"/>
        <v>0</v>
      </c>
    </row>
    <row r="171" spans="1:19" ht="31" customHeight="1" x14ac:dyDescent="0.35">
      <c r="A171" s="117"/>
      <c r="B171" s="53"/>
      <c r="C171" s="117"/>
      <c r="D171" s="117" t="s">
        <v>355</v>
      </c>
      <c r="E171" s="117"/>
      <c r="F171" s="117"/>
      <c r="G171" s="116" t="s">
        <v>356</v>
      </c>
      <c r="H171" s="117" t="s">
        <v>13</v>
      </c>
      <c r="I171" s="112">
        <v>1349040</v>
      </c>
      <c r="J171" s="112">
        <v>1927200</v>
      </c>
      <c r="K171" s="121">
        <v>1349040</v>
      </c>
      <c r="L171" s="121">
        <v>1927200</v>
      </c>
      <c r="M171" s="112">
        <v>1638000</v>
      </c>
      <c r="N171" s="112"/>
      <c r="O171" s="8"/>
      <c r="P171" s="112">
        <v>1638000</v>
      </c>
      <c r="Q171" s="8"/>
      <c r="R171" s="111" t="str">
        <f t="shared" si="9"/>
        <v>NT không quy định</v>
      </c>
      <c r="S171" s="74">
        <f t="shared" si="8"/>
        <v>0</v>
      </c>
    </row>
    <row r="172" spans="1:19" ht="31" customHeight="1" x14ac:dyDescent="0.35">
      <c r="A172" s="117"/>
      <c r="B172" s="53"/>
      <c r="C172" s="117"/>
      <c r="D172" s="117" t="s">
        <v>357</v>
      </c>
      <c r="E172" s="117"/>
      <c r="F172" s="117"/>
      <c r="G172" s="116" t="s">
        <v>358</v>
      </c>
      <c r="H172" s="117" t="s">
        <v>13</v>
      </c>
      <c r="I172" s="112">
        <v>1065120</v>
      </c>
      <c r="J172" s="112">
        <v>1521600</v>
      </c>
      <c r="K172" s="121">
        <v>1065120</v>
      </c>
      <c r="L172" s="121">
        <v>1521600</v>
      </c>
      <c r="M172" s="112">
        <v>1293000</v>
      </c>
      <c r="N172" s="112"/>
      <c r="O172" s="8"/>
      <c r="P172" s="112">
        <v>1293000</v>
      </c>
      <c r="Q172" s="8"/>
      <c r="R172" s="111" t="str">
        <f t="shared" si="9"/>
        <v>NT không quy định</v>
      </c>
      <c r="S172" s="74">
        <f t="shared" si="8"/>
        <v>0</v>
      </c>
    </row>
    <row r="173" spans="1:19" ht="31" customHeight="1" x14ac:dyDescent="0.35">
      <c r="A173" s="117"/>
      <c r="B173" s="53"/>
      <c r="C173" s="117"/>
      <c r="D173" s="117" t="s">
        <v>1010</v>
      </c>
      <c r="E173" s="117"/>
      <c r="F173" s="117"/>
      <c r="G173" s="116" t="s">
        <v>359</v>
      </c>
      <c r="H173" s="117" t="s">
        <v>13</v>
      </c>
      <c r="I173" s="112">
        <v>803040</v>
      </c>
      <c r="J173" s="112">
        <v>1147200</v>
      </c>
      <c r="K173" s="121">
        <v>803040</v>
      </c>
      <c r="L173" s="121">
        <v>1147200</v>
      </c>
      <c r="M173" s="112">
        <v>975000</v>
      </c>
      <c r="N173" s="112"/>
      <c r="O173" s="8"/>
      <c r="P173" s="112">
        <v>975000</v>
      </c>
      <c r="Q173" s="8"/>
      <c r="R173" s="111" t="str">
        <f t="shared" si="9"/>
        <v>NT không quy định</v>
      </c>
      <c r="S173" s="74">
        <f t="shared" si="8"/>
        <v>0</v>
      </c>
    </row>
    <row r="174" spans="1:19" s="39" customFormat="1" ht="31" customHeight="1" x14ac:dyDescent="0.35">
      <c r="A174" s="123"/>
      <c r="B174" s="123"/>
      <c r="C174" s="123" t="s">
        <v>360</v>
      </c>
      <c r="D174" s="123"/>
      <c r="E174" s="123"/>
      <c r="F174" s="123"/>
      <c r="G174" s="127" t="s">
        <v>361</v>
      </c>
      <c r="H174" s="117"/>
      <c r="I174" s="125"/>
      <c r="J174" s="125"/>
      <c r="K174" s="126"/>
      <c r="L174" s="126"/>
      <c r="M174" s="112"/>
      <c r="N174" s="112"/>
      <c r="O174" s="113"/>
      <c r="P174" s="112"/>
      <c r="Q174" s="113"/>
      <c r="R174" s="111"/>
      <c r="S174" s="74">
        <f t="shared" si="8"/>
        <v>0</v>
      </c>
    </row>
    <row r="175" spans="1:19" ht="31" customHeight="1" x14ac:dyDescent="0.35">
      <c r="A175" s="117"/>
      <c r="B175" s="53"/>
      <c r="C175" s="117"/>
      <c r="D175" s="117" t="s">
        <v>362</v>
      </c>
      <c r="E175" s="117"/>
      <c r="F175" s="117"/>
      <c r="G175" s="116" t="s">
        <v>363</v>
      </c>
      <c r="H175" s="117" t="s">
        <v>13</v>
      </c>
      <c r="I175" s="112">
        <v>805000</v>
      </c>
      <c r="J175" s="112">
        <v>966000</v>
      </c>
      <c r="K175" s="121">
        <v>805000</v>
      </c>
      <c r="L175" s="121">
        <v>966000</v>
      </c>
      <c r="M175" s="112">
        <v>886000</v>
      </c>
      <c r="N175" s="112"/>
      <c r="O175" s="8"/>
      <c r="P175" s="112">
        <v>886000</v>
      </c>
      <c r="Q175" s="8"/>
      <c r="R175" s="111" t="str">
        <f t="shared" si="9"/>
        <v>NT không quy định</v>
      </c>
      <c r="S175" s="74">
        <f t="shared" si="8"/>
        <v>0</v>
      </c>
    </row>
    <row r="176" spans="1:19" ht="31" customHeight="1" x14ac:dyDescent="0.35">
      <c r="A176" s="117"/>
      <c r="B176" s="53"/>
      <c r="C176" s="117"/>
      <c r="D176" s="117" t="s">
        <v>364</v>
      </c>
      <c r="E176" s="117"/>
      <c r="F176" s="117"/>
      <c r="G176" s="116" t="s">
        <v>365</v>
      </c>
      <c r="H176" s="117" t="s">
        <v>13</v>
      </c>
      <c r="I176" s="112">
        <v>715000</v>
      </c>
      <c r="J176" s="112">
        <v>886800</v>
      </c>
      <c r="K176" s="121">
        <v>715000</v>
      </c>
      <c r="L176" s="121">
        <v>886800</v>
      </c>
      <c r="M176" s="112">
        <v>801000</v>
      </c>
      <c r="N176" s="112"/>
      <c r="O176" s="8"/>
      <c r="P176" s="112">
        <v>801000</v>
      </c>
      <c r="Q176" s="8"/>
      <c r="R176" s="111" t="str">
        <f t="shared" si="9"/>
        <v>NT không quy định</v>
      </c>
      <c r="S176" s="74">
        <f t="shared" si="8"/>
        <v>0</v>
      </c>
    </row>
    <row r="177" spans="1:19" ht="31" customHeight="1" x14ac:dyDescent="0.35">
      <c r="A177" s="117"/>
      <c r="B177" s="53"/>
      <c r="C177" s="117"/>
      <c r="D177" s="117" t="s">
        <v>366</v>
      </c>
      <c r="E177" s="117"/>
      <c r="F177" s="117"/>
      <c r="G177" s="116" t="s">
        <v>367</v>
      </c>
      <c r="H177" s="117" t="s">
        <v>13</v>
      </c>
      <c r="I177" s="112">
        <v>568000</v>
      </c>
      <c r="J177" s="112">
        <v>741600</v>
      </c>
      <c r="K177" s="121">
        <v>568000</v>
      </c>
      <c r="L177" s="121">
        <v>741600</v>
      </c>
      <c r="M177" s="112">
        <v>655000</v>
      </c>
      <c r="N177" s="112"/>
      <c r="O177" s="8"/>
      <c r="P177" s="112">
        <v>655000</v>
      </c>
      <c r="Q177" s="8"/>
      <c r="R177" s="111" t="str">
        <f t="shared" si="9"/>
        <v>NT không quy định</v>
      </c>
      <c r="S177" s="74">
        <f t="shared" si="8"/>
        <v>0</v>
      </c>
    </row>
    <row r="178" spans="1:19" ht="31" customHeight="1" x14ac:dyDescent="0.35">
      <c r="A178" s="117"/>
      <c r="B178" s="53"/>
      <c r="C178" s="117"/>
      <c r="D178" s="117" t="s">
        <v>368</v>
      </c>
      <c r="E178" s="117"/>
      <c r="F178" s="117"/>
      <c r="G178" s="116" t="s">
        <v>369</v>
      </c>
      <c r="H178" s="117" t="s">
        <v>13</v>
      </c>
      <c r="I178" s="112">
        <v>464520</v>
      </c>
      <c r="J178" s="112">
        <v>663600</v>
      </c>
      <c r="K178" s="121">
        <v>464520</v>
      </c>
      <c r="L178" s="121">
        <v>663600</v>
      </c>
      <c r="M178" s="112">
        <v>564000</v>
      </c>
      <c r="N178" s="112"/>
      <c r="O178" s="8"/>
      <c r="P178" s="112">
        <v>564000</v>
      </c>
      <c r="Q178" s="8"/>
      <c r="R178" s="111" t="str">
        <f t="shared" si="9"/>
        <v>NT không quy định</v>
      </c>
      <c r="S178" s="74">
        <f t="shared" si="8"/>
        <v>0</v>
      </c>
    </row>
    <row r="179" spans="1:19" ht="31" customHeight="1" x14ac:dyDescent="0.35">
      <c r="A179" s="117"/>
      <c r="B179" s="53" t="s">
        <v>370</v>
      </c>
      <c r="C179" s="117"/>
      <c r="D179" s="117"/>
      <c r="E179" s="117"/>
      <c r="F179" s="117"/>
      <c r="G179" s="122" t="s">
        <v>371</v>
      </c>
      <c r="H179" s="117"/>
      <c r="I179" s="112"/>
      <c r="J179" s="112"/>
      <c r="K179" s="131"/>
      <c r="L179" s="131"/>
      <c r="M179" s="112"/>
      <c r="N179" s="112"/>
      <c r="O179" s="8"/>
      <c r="P179" s="112"/>
      <c r="Q179" s="8"/>
      <c r="R179" s="111"/>
      <c r="S179" s="74">
        <f t="shared" si="8"/>
        <v>0</v>
      </c>
    </row>
    <row r="180" spans="1:19" s="39" customFormat="1" ht="31" customHeight="1" x14ac:dyDescent="0.35">
      <c r="A180" s="123"/>
      <c r="B180" s="123"/>
      <c r="C180" s="123" t="s">
        <v>372</v>
      </c>
      <c r="D180" s="123"/>
      <c r="E180" s="123"/>
      <c r="F180" s="123"/>
      <c r="G180" s="127" t="s">
        <v>327</v>
      </c>
      <c r="H180" s="117" t="s">
        <v>13</v>
      </c>
      <c r="I180" s="125">
        <v>1306000</v>
      </c>
      <c r="J180" s="125">
        <v>1567200</v>
      </c>
      <c r="K180" s="141">
        <v>1306000</v>
      </c>
      <c r="L180" s="141">
        <v>1567200</v>
      </c>
      <c r="M180" s="112">
        <v>1437000</v>
      </c>
      <c r="N180" s="112"/>
      <c r="O180" s="113"/>
      <c r="P180" s="112">
        <v>1437000</v>
      </c>
      <c r="Q180" s="113"/>
      <c r="R180" s="111" t="str">
        <f t="shared" si="9"/>
        <v>NT không quy định</v>
      </c>
      <c r="S180" s="74">
        <f t="shared" si="8"/>
        <v>0</v>
      </c>
    </row>
    <row r="181" spans="1:19" s="39" customFormat="1" ht="31" customHeight="1" x14ac:dyDescent="0.35">
      <c r="A181" s="123"/>
      <c r="B181" s="123"/>
      <c r="C181" s="123" t="s">
        <v>373</v>
      </c>
      <c r="D181" s="123"/>
      <c r="E181" s="123"/>
      <c r="F181" s="123"/>
      <c r="G181" s="127" t="s">
        <v>329</v>
      </c>
      <c r="H181" s="117"/>
      <c r="I181" s="125"/>
      <c r="J181" s="125"/>
      <c r="K181" s="126"/>
      <c r="L181" s="126"/>
      <c r="M181" s="112"/>
      <c r="N181" s="112"/>
      <c r="O181" s="113"/>
      <c r="P181" s="112"/>
      <c r="Q181" s="113"/>
      <c r="R181" s="111"/>
      <c r="S181" s="74">
        <f t="shared" si="8"/>
        <v>0</v>
      </c>
    </row>
    <row r="182" spans="1:19" ht="31" customHeight="1" x14ac:dyDescent="0.35">
      <c r="A182" s="117"/>
      <c r="B182" s="53"/>
      <c r="C182" s="117"/>
      <c r="D182" s="117" t="s">
        <v>374</v>
      </c>
      <c r="E182" s="117"/>
      <c r="F182" s="117"/>
      <c r="G182" s="116" t="s">
        <v>375</v>
      </c>
      <c r="H182" s="117" t="s">
        <v>13</v>
      </c>
      <c r="I182" s="112">
        <v>2784600</v>
      </c>
      <c r="J182" s="112">
        <v>3978000</v>
      </c>
      <c r="K182" s="121">
        <v>2784600</v>
      </c>
      <c r="L182" s="121">
        <v>3978000</v>
      </c>
      <c r="M182" s="112">
        <v>3381000</v>
      </c>
      <c r="N182" s="112"/>
      <c r="O182" s="8"/>
      <c r="P182" s="112">
        <v>3381000</v>
      </c>
      <c r="Q182" s="8"/>
      <c r="R182" s="111" t="str">
        <f t="shared" si="9"/>
        <v>NT không quy định</v>
      </c>
      <c r="S182" s="74">
        <f t="shared" si="8"/>
        <v>0</v>
      </c>
    </row>
    <row r="183" spans="1:19" ht="31" customHeight="1" x14ac:dyDescent="0.35">
      <c r="A183" s="117"/>
      <c r="B183" s="53"/>
      <c r="C183" s="117"/>
      <c r="D183" s="117" t="s">
        <v>376</v>
      </c>
      <c r="E183" s="117"/>
      <c r="F183" s="117"/>
      <c r="G183" s="116" t="s">
        <v>332</v>
      </c>
      <c r="H183" s="117" t="s">
        <v>13</v>
      </c>
      <c r="I183" s="112">
        <v>3281000</v>
      </c>
      <c r="J183" s="112">
        <v>4202400</v>
      </c>
      <c r="K183" s="121">
        <v>3281000</v>
      </c>
      <c r="L183" s="121">
        <v>4202400</v>
      </c>
      <c r="M183" s="112">
        <v>3742000</v>
      </c>
      <c r="N183" s="112"/>
      <c r="O183" s="8"/>
      <c r="P183" s="112">
        <v>3742000</v>
      </c>
      <c r="Q183" s="8"/>
      <c r="R183" s="111" t="str">
        <f t="shared" si="9"/>
        <v>NT không quy định</v>
      </c>
      <c r="S183" s="74">
        <f t="shared" si="8"/>
        <v>0</v>
      </c>
    </row>
    <row r="184" spans="1:19" ht="31" customHeight="1" x14ac:dyDescent="0.35">
      <c r="A184" s="117"/>
      <c r="B184" s="53"/>
      <c r="C184" s="117"/>
      <c r="D184" s="117" t="s">
        <v>377</v>
      </c>
      <c r="E184" s="117"/>
      <c r="F184" s="117"/>
      <c r="G184" s="116" t="s">
        <v>334</v>
      </c>
      <c r="H184" s="117" t="s">
        <v>13</v>
      </c>
      <c r="I184" s="112">
        <v>3438000</v>
      </c>
      <c r="J184" s="112">
        <v>4149600</v>
      </c>
      <c r="K184" s="121">
        <v>3438000</v>
      </c>
      <c r="L184" s="121">
        <v>4149600</v>
      </c>
      <c r="M184" s="112">
        <v>3794000</v>
      </c>
      <c r="N184" s="112"/>
      <c r="O184" s="8"/>
      <c r="P184" s="112">
        <v>3794000</v>
      </c>
      <c r="Q184" s="8"/>
      <c r="R184" s="111" t="str">
        <f t="shared" si="9"/>
        <v>NT không quy định</v>
      </c>
      <c r="S184" s="74">
        <f t="shared" si="8"/>
        <v>0</v>
      </c>
    </row>
    <row r="185" spans="1:19" ht="31" customHeight="1" x14ac:dyDescent="0.35">
      <c r="A185" s="117"/>
      <c r="B185" s="53"/>
      <c r="C185" s="117"/>
      <c r="D185" s="117" t="s">
        <v>378</v>
      </c>
      <c r="E185" s="117"/>
      <c r="F185" s="117"/>
      <c r="G185" s="116" t="s">
        <v>336</v>
      </c>
      <c r="H185" s="117" t="s">
        <v>13</v>
      </c>
      <c r="I185" s="112">
        <v>3404520</v>
      </c>
      <c r="J185" s="112">
        <v>4863600</v>
      </c>
      <c r="K185" s="121">
        <v>3404520</v>
      </c>
      <c r="L185" s="121">
        <v>4863600</v>
      </c>
      <c r="M185" s="112">
        <v>4134000</v>
      </c>
      <c r="N185" s="112"/>
      <c r="O185" s="8"/>
      <c r="P185" s="112">
        <v>4134000</v>
      </c>
      <c r="Q185" s="8"/>
      <c r="R185" s="111" t="str">
        <f t="shared" si="9"/>
        <v>NT không quy định</v>
      </c>
      <c r="S185" s="74">
        <f t="shared" si="8"/>
        <v>0</v>
      </c>
    </row>
    <row r="186" spans="1:19" ht="31" customHeight="1" x14ac:dyDescent="0.35">
      <c r="A186" s="117"/>
      <c r="B186" s="53"/>
      <c r="C186" s="117"/>
      <c r="D186" s="117" t="s">
        <v>379</v>
      </c>
      <c r="E186" s="117"/>
      <c r="F186" s="117"/>
      <c r="G186" s="116" t="s">
        <v>338</v>
      </c>
      <c r="H186" s="117" t="s">
        <v>13</v>
      </c>
      <c r="I186" s="112">
        <v>3050880</v>
      </c>
      <c r="J186" s="112">
        <v>4358400</v>
      </c>
      <c r="K186" s="121">
        <v>3050880</v>
      </c>
      <c r="L186" s="121">
        <v>4358400</v>
      </c>
      <c r="M186" s="112">
        <v>3705000</v>
      </c>
      <c r="N186" s="112"/>
      <c r="O186" s="8"/>
      <c r="P186" s="112">
        <v>3705000</v>
      </c>
      <c r="Q186" s="8"/>
      <c r="R186" s="111" t="str">
        <f t="shared" si="9"/>
        <v>NT không quy định</v>
      </c>
      <c r="S186" s="74">
        <f t="shared" si="8"/>
        <v>0</v>
      </c>
    </row>
    <row r="187" spans="1:19" ht="31" customHeight="1" x14ac:dyDescent="0.35">
      <c r="A187" s="117"/>
      <c r="B187" s="53"/>
      <c r="C187" s="117"/>
      <c r="D187" s="117" t="s">
        <v>380</v>
      </c>
      <c r="E187" s="117"/>
      <c r="F187" s="117"/>
      <c r="G187" s="116" t="s">
        <v>340</v>
      </c>
      <c r="H187" s="117" t="s">
        <v>13</v>
      </c>
      <c r="I187" s="112">
        <v>2747000</v>
      </c>
      <c r="J187" s="112">
        <v>3296000</v>
      </c>
      <c r="K187" s="121">
        <v>2747000</v>
      </c>
      <c r="L187" s="121">
        <v>3296000</v>
      </c>
      <c r="M187" s="112">
        <v>3022000</v>
      </c>
      <c r="N187" s="112"/>
      <c r="O187" s="8"/>
      <c r="P187" s="112">
        <v>3022000</v>
      </c>
      <c r="Q187" s="8"/>
      <c r="R187" s="111" t="str">
        <f t="shared" si="9"/>
        <v>NT không quy định</v>
      </c>
      <c r="S187" s="74">
        <f t="shared" si="8"/>
        <v>0</v>
      </c>
    </row>
    <row r="188" spans="1:19" ht="31" customHeight="1" x14ac:dyDescent="0.35">
      <c r="A188" s="117"/>
      <c r="B188" s="53"/>
      <c r="C188" s="117"/>
      <c r="D188" s="117" t="s">
        <v>381</v>
      </c>
      <c r="E188" s="117"/>
      <c r="F188" s="117"/>
      <c r="G188" s="116" t="s">
        <v>342</v>
      </c>
      <c r="H188" s="117" t="s">
        <v>13</v>
      </c>
      <c r="I188" s="112">
        <v>1351560</v>
      </c>
      <c r="J188" s="112">
        <v>1930800</v>
      </c>
      <c r="K188" s="121">
        <v>1351560</v>
      </c>
      <c r="L188" s="121">
        <v>1930800</v>
      </c>
      <c r="M188" s="112">
        <v>1641000</v>
      </c>
      <c r="N188" s="112"/>
      <c r="O188" s="8"/>
      <c r="P188" s="112">
        <v>1641000</v>
      </c>
      <c r="Q188" s="8"/>
      <c r="R188" s="111" t="str">
        <f t="shared" si="9"/>
        <v>NT không quy định</v>
      </c>
      <c r="S188" s="74">
        <f t="shared" si="8"/>
        <v>0</v>
      </c>
    </row>
    <row r="189" spans="1:19" ht="31" customHeight="1" x14ac:dyDescent="0.35">
      <c r="A189" s="117"/>
      <c r="B189" s="53"/>
      <c r="C189" s="117"/>
      <c r="D189" s="117" t="s">
        <v>382</v>
      </c>
      <c r="E189" s="117"/>
      <c r="F189" s="117"/>
      <c r="G189" s="116" t="s">
        <v>344</v>
      </c>
      <c r="H189" s="117" t="s">
        <v>13</v>
      </c>
      <c r="I189" s="112">
        <v>828000</v>
      </c>
      <c r="J189" s="112">
        <v>1112400</v>
      </c>
      <c r="K189" s="121">
        <v>828000</v>
      </c>
      <c r="L189" s="121">
        <v>1112400</v>
      </c>
      <c r="M189" s="112">
        <v>970000</v>
      </c>
      <c r="N189" s="112"/>
      <c r="O189" s="8"/>
      <c r="P189" s="112">
        <v>970000</v>
      </c>
      <c r="Q189" s="8"/>
      <c r="R189" s="111" t="str">
        <f t="shared" si="9"/>
        <v>NT không quy định</v>
      </c>
      <c r="S189" s="74">
        <f t="shared" si="8"/>
        <v>0</v>
      </c>
    </row>
    <row r="190" spans="1:19" s="39" customFormat="1" ht="31" customHeight="1" x14ac:dyDescent="0.35">
      <c r="A190" s="123"/>
      <c r="B190" s="123"/>
      <c r="C190" s="123" t="s">
        <v>383</v>
      </c>
      <c r="D190" s="123"/>
      <c r="E190" s="123"/>
      <c r="F190" s="123"/>
      <c r="G190" s="127" t="s">
        <v>346</v>
      </c>
      <c r="H190" s="117"/>
      <c r="I190" s="125"/>
      <c r="J190" s="125"/>
      <c r="K190" s="126"/>
      <c r="L190" s="126"/>
      <c r="M190" s="112"/>
      <c r="N190" s="112"/>
      <c r="O190" s="113"/>
      <c r="P190" s="112"/>
      <c r="Q190" s="113"/>
      <c r="R190" s="111"/>
      <c r="S190" s="74">
        <f t="shared" si="8"/>
        <v>0</v>
      </c>
    </row>
    <row r="191" spans="1:19" ht="31" customHeight="1" x14ac:dyDescent="0.35">
      <c r="A191" s="117"/>
      <c r="B191" s="53"/>
      <c r="C191" s="117"/>
      <c r="D191" s="117" t="s">
        <v>384</v>
      </c>
      <c r="E191" s="117"/>
      <c r="F191" s="117"/>
      <c r="G191" s="116" t="s">
        <v>348</v>
      </c>
      <c r="H191" s="117" t="s">
        <v>13</v>
      </c>
      <c r="I191" s="112">
        <v>2606000</v>
      </c>
      <c r="J191" s="112">
        <v>3127200</v>
      </c>
      <c r="K191" s="121">
        <v>2606000</v>
      </c>
      <c r="L191" s="121">
        <v>3127200</v>
      </c>
      <c r="M191" s="112">
        <v>2867000</v>
      </c>
      <c r="N191" s="112"/>
      <c r="O191" s="8"/>
      <c r="P191" s="112">
        <v>2867000</v>
      </c>
      <c r="Q191" s="8"/>
      <c r="R191" s="111" t="str">
        <f t="shared" si="9"/>
        <v>NT không quy định</v>
      </c>
      <c r="S191" s="74">
        <f t="shared" si="8"/>
        <v>0</v>
      </c>
    </row>
    <row r="192" spans="1:19" ht="31" customHeight="1" x14ac:dyDescent="0.35">
      <c r="A192" s="117"/>
      <c r="B192" s="53"/>
      <c r="C192" s="117"/>
      <c r="D192" s="117" t="s">
        <v>385</v>
      </c>
      <c r="E192" s="117"/>
      <c r="F192" s="117"/>
      <c r="G192" s="116" t="s">
        <v>350</v>
      </c>
      <c r="H192" s="117" t="s">
        <v>13</v>
      </c>
      <c r="I192" s="112">
        <v>2713000</v>
      </c>
      <c r="J192" s="112">
        <v>3255600</v>
      </c>
      <c r="K192" s="121">
        <v>2713000</v>
      </c>
      <c r="L192" s="121">
        <v>3255600</v>
      </c>
      <c r="M192" s="112">
        <v>2984000</v>
      </c>
      <c r="N192" s="112"/>
      <c r="O192" s="8"/>
      <c r="P192" s="112">
        <v>2984000</v>
      </c>
      <c r="Q192" s="8"/>
      <c r="R192" s="111" t="str">
        <f t="shared" si="9"/>
        <v>NT không quy định</v>
      </c>
      <c r="S192" s="74">
        <f t="shared" si="8"/>
        <v>0</v>
      </c>
    </row>
    <row r="193" spans="1:19" ht="31" customHeight="1" x14ac:dyDescent="0.35">
      <c r="A193" s="117"/>
      <c r="B193" s="53"/>
      <c r="C193" s="117"/>
      <c r="D193" s="117" t="s">
        <v>386</v>
      </c>
      <c r="E193" s="117"/>
      <c r="F193" s="117"/>
      <c r="G193" s="116" t="s">
        <v>352</v>
      </c>
      <c r="H193" s="117" t="s">
        <v>13</v>
      </c>
      <c r="I193" s="112">
        <v>2237760</v>
      </c>
      <c r="J193" s="112">
        <v>3196800</v>
      </c>
      <c r="K193" s="121">
        <v>2237760</v>
      </c>
      <c r="L193" s="121">
        <v>3196800</v>
      </c>
      <c r="M193" s="112">
        <v>2717000</v>
      </c>
      <c r="N193" s="112"/>
      <c r="O193" s="8"/>
      <c r="P193" s="112">
        <v>2717000</v>
      </c>
      <c r="Q193" s="8"/>
      <c r="R193" s="111" t="str">
        <f t="shared" si="9"/>
        <v>NT không quy định</v>
      </c>
      <c r="S193" s="74">
        <f t="shared" si="8"/>
        <v>0</v>
      </c>
    </row>
    <row r="194" spans="1:19" ht="31" customHeight="1" x14ac:dyDescent="0.35">
      <c r="A194" s="117"/>
      <c r="B194" s="53"/>
      <c r="C194" s="117"/>
      <c r="D194" s="117" t="s">
        <v>387</v>
      </c>
      <c r="E194" s="117"/>
      <c r="F194" s="117"/>
      <c r="G194" s="116" t="s">
        <v>354</v>
      </c>
      <c r="H194" s="117" t="s">
        <v>13</v>
      </c>
      <c r="I194" s="112">
        <v>1706880</v>
      </c>
      <c r="J194" s="112">
        <v>2438400</v>
      </c>
      <c r="K194" s="121">
        <v>1706880</v>
      </c>
      <c r="L194" s="121">
        <v>2438400</v>
      </c>
      <c r="M194" s="112">
        <v>2073000</v>
      </c>
      <c r="N194" s="112"/>
      <c r="O194" s="8"/>
      <c r="P194" s="112">
        <v>2073000</v>
      </c>
      <c r="Q194" s="8"/>
      <c r="R194" s="111" t="str">
        <f t="shared" si="9"/>
        <v>NT không quy định</v>
      </c>
      <c r="S194" s="74">
        <f t="shared" si="8"/>
        <v>0</v>
      </c>
    </row>
    <row r="195" spans="1:19" ht="31" customHeight="1" x14ac:dyDescent="0.35">
      <c r="A195" s="117"/>
      <c r="B195" s="53"/>
      <c r="C195" s="117"/>
      <c r="D195" s="117" t="s">
        <v>388</v>
      </c>
      <c r="E195" s="117"/>
      <c r="F195" s="117"/>
      <c r="G195" s="116" t="s">
        <v>356</v>
      </c>
      <c r="H195" s="117" t="s">
        <v>13</v>
      </c>
      <c r="I195" s="112">
        <v>1349040</v>
      </c>
      <c r="J195" s="112">
        <v>1927200</v>
      </c>
      <c r="K195" s="121">
        <v>1349040</v>
      </c>
      <c r="L195" s="121">
        <v>1927200</v>
      </c>
      <c r="M195" s="112">
        <v>1638000</v>
      </c>
      <c r="N195" s="112"/>
      <c r="O195" s="8"/>
      <c r="P195" s="112">
        <v>1638000</v>
      </c>
      <c r="Q195" s="8"/>
      <c r="R195" s="111" t="str">
        <f t="shared" si="9"/>
        <v>NT không quy định</v>
      </c>
      <c r="S195" s="74">
        <f t="shared" si="8"/>
        <v>0</v>
      </c>
    </row>
    <row r="196" spans="1:19" ht="31" customHeight="1" x14ac:dyDescent="0.35">
      <c r="A196" s="117"/>
      <c r="B196" s="53"/>
      <c r="C196" s="117"/>
      <c r="D196" s="117" t="s">
        <v>389</v>
      </c>
      <c r="E196" s="117"/>
      <c r="F196" s="117"/>
      <c r="G196" s="116" t="s">
        <v>358</v>
      </c>
      <c r="H196" s="117" t="s">
        <v>13</v>
      </c>
      <c r="I196" s="112">
        <v>1065120</v>
      </c>
      <c r="J196" s="112">
        <v>1521600</v>
      </c>
      <c r="K196" s="121">
        <v>1065120</v>
      </c>
      <c r="L196" s="121">
        <v>1521600</v>
      </c>
      <c r="M196" s="112">
        <v>1293000</v>
      </c>
      <c r="N196" s="112"/>
      <c r="O196" s="8"/>
      <c r="P196" s="112">
        <v>1293000</v>
      </c>
      <c r="Q196" s="8"/>
      <c r="R196" s="111" t="str">
        <f t="shared" si="9"/>
        <v>NT không quy định</v>
      </c>
      <c r="S196" s="74">
        <f t="shared" si="8"/>
        <v>0</v>
      </c>
    </row>
    <row r="197" spans="1:19" ht="31" customHeight="1" x14ac:dyDescent="0.35">
      <c r="A197" s="117"/>
      <c r="B197" s="53"/>
      <c r="C197" s="117"/>
      <c r="D197" s="117" t="s">
        <v>390</v>
      </c>
      <c r="E197" s="117"/>
      <c r="F197" s="117"/>
      <c r="G197" s="116" t="s">
        <v>359</v>
      </c>
      <c r="H197" s="117" t="s">
        <v>13</v>
      </c>
      <c r="I197" s="112">
        <v>803040</v>
      </c>
      <c r="J197" s="112">
        <v>1147200</v>
      </c>
      <c r="K197" s="121">
        <v>803040</v>
      </c>
      <c r="L197" s="121">
        <v>1147200</v>
      </c>
      <c r="M197" s="112">
        <v>975000</v>
      </c>
      <c r="N197" s="112"/>
      <c r="O197" s="8"/>
      <c r="P197" s="112">
        <v>975000</v>
      </c>
      <c r="Q197" s="8"/>
      <c r="R197" s="111" t="str">
        <f t="shared" si="9"/>
        <v>NT không quy định</v>
      </c>
      <c r="S197" s="74">
        <f t="shared" si="8"/>
        <v>0</v>
      </c>
    </row>
    <row r="198" spans="1:19" s="39" customFormat="1" ht="31" customHeight="1" x14ac:dyDescent="0.35">
      <c r="A198" s="123"/>
      <c r="B198" s="123"/>
      <c r="C198" s="123" t="s">
        <v>391</v>
      </c>
      <c r="D198" s="123"/>
      <c r="E198" s="123"/>
      <c r="F198" s="123"/>
      <c r="G198" s="127" t="s">
        <v>361</v>
      </c>
      <c r="H198" s="117"/>
      <c r="I198" s="125"/>
      <c r="J198" s="125"/>
      <c r="K198" s="126"/>
      <c r="L198" s="126"/>
      <c r="M198" s="112"/>
      <c r="N198" s="112"/>
      <c r="O198" s="113"/>
      <c r="P198" s="112"/>
      <c r="Q198" s="113"/>
      <c r="R198" s="111"/>
      <c r="S198" s="74">
        <f t="shared" si="8"/>
        <v>0</v>
      </c>
    </row>
    <row r="199" spans="1:19" ht="31" customHeight="1" x14ac:dyDescent="0.35">
      <c r="A199" s="117"/>
      <c r="B199" s="53"/>
      <c r="C199" s="117"/>
      <c r="D199" s="117" t="s">
        <v>392</v>
      </c>
      <c r="E199" s="117"/>
      <c r="F199" s="117"/>
      <c r="G199" s="116" t="s">
        <v>363</v>
      </c>
      <c r="H199" s="117" t="s">
        <v>13</v>
      </c>
      <c r="I199" s="112">
        <v>805000</v>
      </c>
      <c r="J199" s="112">
        <v>966000</v>
      </c>
      <c r="K199" s="121">
        <v>805000</v>
      </c>
      <c r="L199" s="121">
        <v>966000</v>
      </c>
      <c r="M199" s="112">
        <v>886000</v>
      </c>
      <c r="N199" s="112"/>
      <c r="O199" s="8"/>
      <c r="P199" s="112">
        <v>886000</v>
      </c>
      <c r="Q199" s="8"/>
      <c r="R199" s="111" t="str">
        <f t="shared" si="9"/>
        <v>NT không quy định</v>
      </c>
      <c r="S199" s="74">
        <f t="shared" si="8"/>
        <v>0</v>
      </c>
    </row>
    <row r="200" spans="1:19" ht="31" customHeight="1" x14ac:dyDescent="0.35">
      <c r="A200" s="117"/>
      <c r="B200" s="53"/>
      <c r="C200" s="117"/>
      <c r="D200" s="117" t="s">
        <v>393</v>
      </c>
      <c r="E200" s="117"/>
      <c r="F200" s="117"/>
      <c r="G200" s="116" t="s">
        <v>365</v>
      </c>
      <c r="H200" s="117" t="s">
        <v>13</v>
      </c>
      <c r="I200" s="112">
        <v>715000</v>
      </c>
      <c r="J200" s="112">
        <v>886800</v>
      </c>
      <c r="K200" s="121">
        <v>715000</v>
      </c>
      <c r="L200" s="121">
        <v>886800</v>
      </c>
      <c r="M200" s="112">
        <v>801000</v>
      </c>
      <c r="N200" s="112"/>
      <c r="O200" s="8"/>
      <c r="P200" s="112">
        <v>801000</v>
      </c>
      <c r="Q200" s="8"/>
      <c r="R200" s="111" t="str">
        <f t="shared" si="9"/>
        <v>NT không quy định</v>
      </c>
      <c r="S200" s="74">
        <f t="shared" si="8"/>
        <v>0</v>
      </c>
    </row>
    <row r="201" spans="1:19" ht="31" customHeight="1" x14ac:dyDescent="0.35">
      <c r="A201" s="117"/>
      <c r="B201" s="53"/>
      <c r="C201" s="117"/>
      <c r="D201" s="117" t="s">
        <v>394</v>
      </c>
      <c r="E201" s="117"/>
      <c r="F201" s="117"/>
      <c r="G201" s="116" t="s">
        <v>367</v>
      </c>
      <c r="H201" s="117" t="s">
        <v>13</v>
      </c>
      <c r="I201" s="112">
        <v>568000</v>
      </c>
      <c r="J201" s="112">
        <v>741600</v>
      </c>
      <c r="K201" s="121">
        <v>568000</v>
      </c>
      <c r="L201" s="121">
        <v>741600</v>
      </c>
      <c r="M201" s="112">
        <v>655000</v>
      </c>
      <c r="N201" s="112"/>
      <c r="O201" s="8"/>
      <c r="P201" s="112">
        <v>655000</v>
      </c>
      <c r="Q201" s="8"/>
      <c r="R201" s="111" t="str">
        <f t="shared" si="9"/>
        <v>NT không quy định</v>
      </c>
      <c r="S201" s="74">
        <f t="shared" si="8"/>
        <v>0</v>
      </c>
    </row>
    <row r="202" spans="1:19" ht="31" customHeight="1" x14ac:dyDescent="0.35">
      <c r="A202" s="117"/>
      <c r="B202" s="53"/>
      <c r="C202" s="117"/>
      <c r="D202" s="117" t="s">
        <v>395</v>
      </c>
      <c r="E202" s="117"/>
      <c r="F202" s="117"/>
      <c r="G202" s="116" t="s">
        <v>369</v>
      </c>
      <c r="H202" s="117" t="s">
        <v>13</v>
      </c>
      <c r="I202" s="112">
        <v>464520</v>
      </c>
      <c r="J202" s="112">
        <v>663600</v>
      </c>
      <c r="K202" s="121">
        <v>464520</v>
      </c>
      <c r="L202" s="121">
        <v>663600</v>
      </c>
      <c r="M202" s="112">
        <v>564000</v>
      </c>
      <c r="N202" s="112"/>
      <c r="O202" s="8"/>
      <c r="P202" s="112">
        <v>564000</v>
      </c>
      <c r="Q202" s="8"/>
      <c r="R202" s="111" t="str">
        <f t="shared" si="9"/>
        <v>NT không quy định</v>
      </c>
      <c r="S202" s="74">
        <f t="shared" si="8"/>
        <v>0</v>
      </c>
    </row>
    <row r="203" spans="1:19" ht="31" customHeight="1" x14ac:dyDescent="0.35">
      <c r="A203" s="117"/>
      <c r="B203" s="53" t="s">
        <v>396</v>
      </c>
      <c r="C203" s="117"/>
      <c r="D203" s="117"/>
      <c r="E203" s="117"/>
      <c r="F203" s="117"/>
      <c r="G203" s="122" t="s">
        <v>397</v>
      </c>
      <c r="H203" s="117"/>
      <c r="I203" s="112"/>
      <c r="J203" s="112"/>
      <c r="K203" s="131"/>
      <c r="L203" s="131"/>
      <c r="M203" s="112"/>
      <c r="N203" s="112"/>
      <c r="O203" s="8"/>
      <c r="P203" s="112"/>
      <c r="Q203" s="8"/>
      <c r="R203" s="111"/>
      <c r="S203" s="74">
        <f t="shared" si="8"/>
        <v>0</v>
      </c>
    </row>
    <row r="204" spans="1:19" s="39" customFormat="1" ht="31" customHeight="1" x14ac:dyDescent="0.35">
      <c r="A204" s="123"/>
      <c r="B204" s="123"/>
      <c r="C204" s="123" t="s">
        <v>398</v>
      </c>
      <c r="D204" s="123"/>
      <c r="E204" s="123"/>
      <c r="F204" s="123"/>
      <c r="G204" s="127" t="s">
        <v>399</v>
      </c>
      <c r="H204" s="117" t="s">
        <v>13</v>
      </c>
      <c r="I204" s="125">
        <v>365000</v>
      </c>
      <c r="J204" s="125">
        <v>500000</v>
      </c>
      <c r="K204" s="141">
        <v>760000</v>
      </c>
      <c r="L204" s="141">
        <v>1200000</v>
      </c>
      <c r="M204" s="112">
        <v>760000</v>
      </c>
      <c r="N204" s="112"/>
      <c r="O204" s="113"/>
      <c r="P204" s="112">
        <v>760000</v>
      </c>
      <c r="Q204" s="113"/>
      <c r="R204" s="111" t="str">
        <f t="shared" si="9"/>
        <v>NT không quy định</v>
      </c>
      <c r="S204" s="74">
        <f t="shared" si="8"/>
        <v>0</v>
      </c>
    </row>
    <row r="205" spans="1:19" s="39" customFormat="1" ht="31" customHeight="1" x14ac:dyDescent="0.35">
      <c r="A205" s="123"/>
      <c r="B205" s="123"/>
      <c r="C205" s="123" t="s">
        <v>400</v>
      </c>
      <c r="D205" s="123"/>
      <c r="E205" s="123"/>
      <c r="F205" s="123"/>
      <c r="G205" s="127" t="s">
        <v>401</v>
      </c>
      <c r="H205" s="117"/>
      <c r="I205" s="125">
        <v>1750000</v>
      </c>
      <c r="J205" s="125">
        <v>2500000</v>
      </c>
      <c r="K205" s="126"/>
      <c r="L205" s="126"/>
      <c r="M205" s="112"/>
      <c r="N205" s="112"/>
      <c r="O205" s="113"/>
      <c r="P205" s="112"/>
      <c r="Q205" s="113"/>
      <c r="R205" s="111"/>
      <c r="S205" s="74">
        <f t="shared" si="8"/>
        <v>0</v>
      </c>
    </row>
    <row r="206" spans="1:19" ht="39" customHeight="1" x14ac:dyDescent="0.35">
      <c r="A206" s="117"/>
      <c r="B206" s="53"/>
      <c r="C206" s="117"/>
      <c r="D206" s="117" t="s">
        <v>1069</v>
      </c>
      <c r="E206" s="117"/>
      <c r="F206" s="117"/>
      <c r="G206" s="116" t="s">
        <v>1304</v>
      </c>
      <c r="H206" s="117" t="s">
        <v>13</v>
      </c>
      <c r="I206" s="112"/>
      <c r="J206" s="112"/>
      <c r="K206" s="121">
        <v>1750000</v>
      </c>
      <c r="L206" s="121">
        <v>2500000</v>
      </c>
      <c r="M206" s="112">
        <v>2125000</v>
      </c>
      <c r="N206" s="112"/>
      <c r="O206" s="8"/>
      <c r="P206" s="112">
        <v>2125000</v>
      </c>
      <c r="Q206" s="8"/>
      <c r="R206" s="111" t="str">
        <f t="shared" si="9"/>
        <v>NT không quy định</v>
      </c>
      <c r="S206" s="74">
        <f t="shared" si="8"/>
        <v>0</v>
      </c>
    </row>
    <row r="207" spans="1:19" ht="32.25" customHeight="1" x14ac:dyDescent="0.35">
      <c r="A207" s="117"/>
      <c r="B207" s="53"/>
      <c r="C207" s="117"/>
      <c r="D207" s="117" t="s">
        <v>1070</v>
      </c>
      <c r="E207" s="117"/>
      <c r="F207" s="117"/>
      <c r="G207" s="116" t="s">
        <v>1305</v>
      </c>
      <c r="H207" s="117" t="s">
        <v>13</v>
      </c>
      <c r="I207" s="112"/>
      <c r="J207" s="112"/>
      <c r="K207" s="121">
        <v>910000</v>
      </c>
      <c r="L207" s="121">
        <v>1750000</v>
      </c>
      <c r="M207" s="112">
        <v>1330000</v>
      </c>
      <c r="N207" s="112"/>
      <c r="O207" s="8"/>
      <c r="P207" s="112">
        <v>1330000</v>
      </c>
      <c r="Q207" s="8"/>
      <c r="R207" s="111" t="str">
        <f t="shared" si="9"/>
        <v>NT không quy định</v>
      </c>
      <c r="S207" s="74">
        <f t="shared" si="8"/>
        <v>0</v>
      </c>
    </row>
    <row r="208" spans="1:19" ht="36.5" customHeight="1" x14ac:dyDescent="0.35">
      <c r="A208" s="117"/>
      <c r="B208" s="53" t="s">
        <v>402</v>
      </c>
      <c r="C208" s="117"/>
      <c r="D208" s="117"/>
      <c r="E208" s="117"/>
      <c r="F208" s="117"/>
      <c r="G208" s="122" t="s">
        <v>1082</v>
      </c>
      <c r="H208" s="117"/>
      <c r="I208" s="112"/>
      <c r="J208" s="112"/>
      <c r="K208" s="121"/>
      <c r="L208" s="121"/>
      <c r="M208" s="112"/>
      <c r="N208" s="112"/>
      <c r="O208" s="8"/>
      <c r="P208" s="112"/>
      <c r="Q208" s="8"/>
      <c r="R208" s="111"/>
      <c r="S208" s="74">
        <f t="shared" si="8"/>
        <v>0</v>
      </c>
    </row>
    <row r="209" spans="1:19" s="39" customFormat="1" ht="36.5" customHeight="1" x14ac:dyDescent="0.35">
      <c r="A209" s="123"/>
      <c r="B209" s="123"/>
      <c r="C209" s="123" t="s">
        <v>1071</v>
      </c>
      <c r="D209" s="123"/>
      <c r="E209" s="123"/>
      <c r="F209" s="123"/>
      <c r="G209" s="127" t="s">
        <v>361</v>
      </c>
      <c r="H209" s="117" t="s">
        <v>13</v>
      </c>
      <c r="I209" s="125">
        <v>280000</v>
      </c>
      <c r="J209" s="125">
        <v>400000</v>
      </c>
      <c r="K209" s="141">
        <v>280000</v>
      </c>
      <c r="L209" s="141">
        <v>400000</v>
      </c>
      <c r="M209" s="112">
        <v>340000</v>
      </c>
      <c r="N209" s="112"/>
      <c r="O209" s="113"/>
      <c r="P209" s="112">
        <v>340000</v>
      </c>
      <c r="Q209" s="113"/>
      <c r="R209" s="111" t="str">
        <f t="shared" si="9"/>
        <v>NT không quy định</v>
      </c>
      <c r="S209" s="74">
        <f t="shared" si="8"/>
        <v>0</v>
      </c>
    </row>
    <row r="210" spans="1:19" s="39" customFormat="1" ht="36.5" customHeight="1" x14ac:dyDescent="0.35">
      <c r="A210" s="123"/>
      <c r="B210" s="123"/>
      <c r="C210" s="123" t="s">
        <v>1072</v>
      </c>
      <c r="D210" s="123"/>
      <c r="E210" s="123"/>
      <c r="F210" s="123"/>
      <c r="G210" s="127" t="s">
        <v>1073</v>
      </c>
      <c r="H210" s="117" t="s">
        <v>13</v>
      </c>
      <c r="I210" s="125"/>
      <c r="J210" s="125"/>
      <c r="K210" s="141">
        <v>136000</v>
      </c>
      <c r="L210" s="141">
        <v>176800</v>
      </c>
      <c r="M210" s="112">
        <v>156000</v>
      </c>
      <c r="N210" s="112"/>
      <c r="O210" s="113"/>
      <c r="P210" s="112">
        <v>156000</v>
      </c>
      <c r="Q210" s="113"/>
      <c r="R210" s="111" t="str">
        <f t="shared" si="9"/>
        <v>NT không quy định</v>
      </c>
      <c r="S210" s="74">
        <f t="shared" si="8"/>
        <v>0</v>
      </c>
    </row>
    <row r="211" spans="1:19" s="39" customFormat="1" ht="36.5" customHeight="1" x14ac:dyDescent="0.35">
      <c r="A211" s="123"/>
      <c r="B211" s="123"/>
      <c r="C211" s="123" t="s">
        <v>1074</v>
      </c>
      <c r="D211" s="123"/>
      <c r="E211" s="123"/>
      <c r="F211" s="123"/>
      <c r="G211" s="127" t="s">
        <v>1075</v>
      </c>
      <c r="H211" s="117" t="s">
        <v>13</v>
      </c>
      <c r="I211" s="125"/>
      <c r="J211" s="125"/>
      <c r="K211" s="141">
        <v>206000</v>
      </c>
      <c r="L211" s="141">
        <v>270000</v>
      </c>
      <c r="M211" s="112">
        <v>238000</v>
      </c>
      <c r="N211" s="112"/>
      <c r="O211" s="113"/>
      <c r="P211" s="112">
        <v>238000</v>
      </c>
      <c r="Q211" s="113"/>
      <c r="R211" s="111" t="str">
        <f t="shared" si="9"/>
        <v>NT không quy định</v>
      </c>
      <c r="S211" s="74">
        <f t="shared" si="8"/>
        <v>0</v>
      </c>
    </row>
    <row r="212" spans="1:19" s="39" customFormat="1" ht="36.5" customHeight="1" x14ac:dyDescent="0.35">
      <c r="A212" s="123"/>
      <c r="B212" s="123"/>
      <c r="C212" s="123" t="s">
        <v>1076</v>
      </c>
      <c r="D212" s="123"/>
      <c r="E212" s="123"/>
      <c r="F212" s="123"/>
      <c r="G212" s="127" t="s">
        <v>1077</v>
      </c>
      <c r="H212" s="117" t="s">
        <v>13</v>
      </c>
      <c r="I212" s="125"/>
      <c r="J212" s="125"/>
      <c r="K212" s="141">
        <v>192000</v>
      </c>
      <c r="L212" s="141">
        <v>250000</v>
      </c>
      <c r="M212" s="112">
        <v>221000</v>
      </c>
      <c r="N212" s="112"/>
      <c r="O212" s="113"/>
      <c r="P212" s="112">
        <v>221000</v>
      </c>
      <c r="Q212" s="113"/>
      <c r="R212" s="111" t="str">
        <f t="shared" si="9"/>
        <v>NT không quy định</v>
      </c>
      <c r="S212" s="74">
        <f t="shared" si="8"/>
        <v>0</v>
      </c>
    </row>
    <row r="213" spans="1:19" s="39" customFormat="1" ht="33" customHeight="1" x14ac:dyDescent="0.35">
      <c r="A213" s="123"/>
      <c r="B213" s="123"/>
      <c r="C213" s="123" t="s">
        <v>1078</v>
      </c>
      <c r="D213" s="123"/>
      <c r="E213" s="123"/>
      <c r="F213" s="123"/>
      <c r="G213" s="127" t="s">
        <v>1079</v>
      </c>
      <c r="H213" s="117" t="s">
        <v>13</v>
      </c>
      <c r="I213" s="125"/>
      <c r="J213" s="125"/>
      <c r="K213" s="141">
        <v>1523000</v>
      </c>
      <c r="L213" s="141">
        <v>2000000</v>
      </c>
      <c r="M213" s="112">
        <v>1762000</v>
      </c>
      <c r="N213" s="112"/>
      <c r="O213" s="113"/>
      <c r="P213" s="112">
        <v>1762000</v>
      </c>
      <c r="Q213" s="113"/>
      <c r="R213" s="111" t="str">
        <f t="shared" si="9"/>
        <v>NT không quy định</v>
      </c>
      <c r="S213" s="74">
        <f t="shared" si="8"/>
        <v>0</v>
      </c>
    </row>
    <row r="214" spans="1:19" s="39" customFormat="1" ht="30.75" customHeight="1" x14ac:dyDescent="0.35">
      <c r="A214" s="123"/>
      <c r="B214" s="123"/>
      <c r="C214" s="123" t="s">
        <v>1080</v>
      </c>
      <c r="D214" s="123"/>
      <c r="E214" s="123"/>
      <c r="F214" s="123"/>
      <c r="G214" s="127" t="s">
        <v>1081</v>
      </c>
      <c r="H214" s="117" t="s">
        <v>13</v>
      </c>
      <c r="I214" s="125"/>
      <c r="J214" s="125"/>
      <c r="K214" s="141">
        <v>2302000</v>
      </c>
      <c r="L214" s="141">
        <v>3000000</v>
      </c>
      <c r="M214" s="112">
        <v>2651000</v>
      </c>
      <c r="N214" s="112"/>
      <c r="O214" s="113"/>
      <c r="P214" s="112">
        <v>2651000</v>
      </c>
      <c r="Q214" s="113"/>
      <c r="R214" s="111" t="str">
        <f t="shared" si="9"/>
        <v>NT không quy định</v>
      </c>
      <c r="S214" s="74">
        <f t="shared" ref="S214:S264" si="10">M214-P214</f>
        <v>0</v>
      </c>
    </row>
    <row r="215" spans="1:19" ht="26.25" customHeight="1" x14ac:dyDescent="0.35">
      <c r="A215" s="117"/>
      <c r="B215" s="53" t="s">
        <v>403</v>
      </c>
      <c r="C215" s="117"/>
      <c r="D215" s="117"/>
      <c r="E215" s="117"/>
      <c r="F215" s="117"/>
      <c r="G215" s="122" t="s">
        <v>404</v>
      </c>
      <c r="H215" s="117"/>
      <c r="I215" s="112"/>
      <c r="J215" s="112"/>
      <c r="K215" s="121"/>
      <c r="L215" s="121"/>
      <c r="M215" s="112"/>
      <c r="N215" s="112"/>
      <c r="O215" s="8"/>
      <c r="P215" s="112"/>
      <c r="Q215" s="8"/>
      <c r="R215" s="111"/>
      <c r="S215" s="74">
        <f t="shared" si="10"/>
        <v>0</v>
      </c>
    </row>
    <row r="216" spans="1:19" s="39" customFormat="1" ht="47.25" customHeight="1" x14ac:dyDescent="0.35">
      <c r="A216" s="123"/>
      <c r="B216" s="123"/>
      <c r="C216" s="123" t="s">
        <v>405</v>
      </c>
      <c r="D216" s="123"/>
      <c r="E216" s="123"/>
      <c r="F216" s="123"/>
      <c r="G216" s="127" t="s">
        <v>1083</v>
      </c>
      <c r="H216" s="117" t="s">
        <v>77</v>
      </c>
      <c r="I216" s="125"/>
      <c r="J216" s="125"/>
      <c r="K216" s="141">
        <v>800000000</v>
      </c>
      <c r="L216" s="141">
        <v>960000000</v>
      </c>
      <c r="M216" s="112">
        <v>880000000</v>
      </c>
      <c r="N216" s="112"/>
      <c r="O216" s="113"/>
      <c r="P216" s="112">
        <v>880000000</v>
      </c>
      <c r="Q216" s="113"/>
      <c r="R216" s="111" t="str">
        <f t="shared" ref="R216:R225" si="11">IF(Q216=0,"NT không quy định",P216-Q216)</f>
        <v>NT không quy định</v>
      </c>
      <c r="S216" s="74">
        <f t="shared" si="10"/>
        <v>0</v>
      </c>
    </row>
    <row r="217" spans="1:19" s="39" customFormat="1" ht="51.75" customHeight="1" x14ac:dyDescent="0.35">
      <c r="A217" s="123"/>
      <c r="B217" s="123"/>
      <c r="C217" s="123" t="s">
        <v>407</v>
      </c>
      <c r="D217" s="123"/>
      <c r="E217" s="123"/>
      <c r="F217" s="123"/>
      <c r="G217" s="127" t="s">
        <v>1084</v>
      </c>
      <c r="H217" s="117" t="s">
        <v>77</v>
      </c>
      <c r="I217" s="125"/>
      <c r="J217" s="125"/>
      <c r="K217" s="141">
        <v>800000000</v>
      </c>
      <c r="L217" s="141">
        <v>960000000</v>
      </c>
      <c r="M217" s="112">
        <v>880000000</v>
      </c>
      <c r="N217" s="112"/>
      <c r="O217" s="113"/>
      <c r="P217" s="112">
        <v>880000000</v>
      </c>
      <c r="Q217" s="113"/>
      <c r="R217" s="111" t="str">
        <f t="shared" si="11"/>
        <v>NT không quy định</v>
      </c>
      <c r="S217" s="74">
        <f t="shared" si="10"/>
        <v>0</v>
      </c>
    </row>
    <row r="218" spans="1:19" s="39" customFormat="1" ht="50.25" customHeight="1" x14ac:dyDescent="0.35">
      <c r="A218" s="123"/>
      <c r="B218" s="123"/>
      <c r="C218" s="123" t="s">
        <v>408</v>
      </c>
      <c r="D218" s="123"/>
      <c r="E218" s="123"/>
      <c r="F218" s="123"/>
      <c r="G218" s="127" t="s">
        <v>1085</v>
      </c>
      <c r="H218" s="117" t="s">
        <v>77</v>
      </c>
      <c r="I218" s="125"/>
      <c r="J218" s="125"/>
      <c r="K218" s="141">
        <v>800000000</v>
      </c>
      <c r="L218" s="141">
        <v>960000000</v>
      </c>
      <c r="M218" s="112">
        <v>880000000</v>
      </c>
      <c r="N218" s="112"/>
      <c r="O218" s="113"/>
      <c r="P218" s="112">
        <v>880000000</v>
      </c>
      <c r="Q218" s="113"/>
      <c r="R218" s="111" t="str">
        <f t="shared" si="11"/>
        <v>NT không quy định</v>
      </c>
      <c r="S218" s="74">
        <f t="shared" si="10"/>
        <v>0</v>
      </c>
    </row>
    <row r="219" spans="1:19" ht="23" customHeight="1" x14ac:dyDescent="0.35">
      <c r="A219" s="117"/>
      <c r="B219" s="53" t="s">
        <v>409</v>
      </c>
      <c r="C219" s="117"/>
      <c r="D219" s="117"/>
      <c r="E219" s="117"/>
      <c r="F219" s="117"/>
      <c r="G219" s="122" t="s">
        <v>1131</v>
      </c>
      <c r="H219" s="117"/>
      <c r="I219" s="112"/>
      <c r="J219" s="112"/>
      <c r="K219" s="131"/>
      <c r="L219" s="131"/>
      <c r="M219" s="112"/>
      <c r="N219" s="112"/>
      <c r="O219" s="8"/>
      <c r="P219" s="112"/>
      <c r="Q219" s="8"/>
      <c r="R219" s="111"/>
      <c r="S219" s="74">
        <f t="shared" si="10"/>
        <v>0</v>
      </c>
    </row>
    <row r="220" spans="1:19" ht="28.5" customHeight="1" x14ac:dyDescent="0.35">
      <c r="A220" s="117"/>
      <c r="B220" s="53" t="s">
        <v>410</v>
      </c>
      <c r="C220" s="117"/>
      <c r="D220" s="117"/>
      <c r="E220" s="117"/>
      <c r="F220" s="117"/>
      <c r="G220" s="122" t="s">
        <v>411</v>
      </c>
      <c r="H220" s="117"/>
      <c r="I220" s="112"/>
      <c r="J220" s="112"/>
      <c r="K220" s="121"/>
      <c r="L220" s="121"/>
      <c r="M220" s="112"/>
      <c r="N220" s="112"/>
      <c r="O220" s="8"/>
      <c r="P220" s="112"/>
      <c r="Q220" s="8"/>
      <c r="R220" s="111"/>
      <c r="S220" s="74">
        <f t="shared" si="10"/>
        <v>0</v>
      </c>
    </row>
    <row r="221" spans="1:19" s="39" customFormat="1" ht="45" customHeight="1" x14ac:dyDescent="0.35">
      <c r="A221" s="123"/>
      <c r="B221" s="123"/>
      <c r="C221" s="123" t="s">
        <v>412</v>
      </c>
      <c r="D221" s="123"/>
      <c r="E221" s="123"/>
      <c r="F221" s="123"/>
      <c r="G221" s="127" t="s">
        <v>1306</v>
      </c>
      <c r="H221" s="117" t="s">
        <v>406</v>
      </c>
      <c r="I221" s="125">
        <v>600000</v>
      </c>
      <c r="J221" s="125">
        <v>720000</v>
      </c>
      <c r="K221" s="141">
        <v>600000</v>
      </c>
      <c r="L221" s="141">
        <v>720000</v>
      </c>
      <c r="M221" s="112">
        <v>660000</v>
      </c>
      <c r="N221" s="112"/>
      <c r="O221" s="113"/>
      <c r="P221" s="112">
        <v>660000</v>
      </c>
      <c r="Q221" s="113"/>
      <c r="R221" s="111" t="str">
        <f t="shared" si="11"/>
        <v>NT không quy định</v>
      </c>
      <c r="S221" s="74">
        <f t="shared" si="10"/>
        <v>0</v>
      </c>
    </row>
    <row r="222" spans="1:19" ht="43" customHeight="1" x14ac:dyDescent="0.35">
      <c r="A222" s="117"/>
      <c r="B222" s="53" t="s">
        <v>413</v>
      </c>
      <c r="C222" s="117"/>
      <c r="D222" s="117"/>
      <c r="E222" s="117"/>
      <c r="F222" s="117"/>
      <c r="G222" s="122" t="s">
        <v>1086</v>
      </c>
      <c r="H222" s="117"/>
      <c r="I222" s="112"/>
      <c r="J222" s="112"/>
      <c r="K222" s="131"/>
      <c r="L222" s="131"/>
      <c r="M222" s="112"/>
      <c r="N222" s="112"/>
      <c r="O222" s="8"/>
      <c r="P222" s="112"/>
      <c r="Q222" s="8"/>
      <c r="R222" s="111"/>
      <c r="S222" s="74">
        <f t="shared" si="10"/>
        <v>0</v>
      </c>
    </row>
    <row r="223" spans="1:19" s="39" customFormat="1" ht="29.5" customHeight="1" x14ac:dyDescent="0.35">
      <c r="A223" s="123"/>
      <c r="B223" s="123"/>
      <c r="C223" s="123" t="s">
        <v>414</v>
      </c>
      <c r="D223" s="123"/>
      <c r="E223" s="123"/>
      <c r="F223" s="123"/>
      <c r="G223" s="127" t="s">
        <v>415</v>
      </c>
      <c r="H223" s="117" t="s">
        <v>13</v>
      </c>
      <c r="I223" s="125">
        <v>800000000</v>
      </c>
      <c r="J223" s="125">
        <v>960000000</v>
      </c>
      <c r="K223" s="141">
        <v>800000000</v>
      </c>
      <c r="L223" s="141">
        <v>960000000</v>
      </c>
      <c r="M223" s="112">
        <v>880000000</v>
      </c>
      <c r="N223" s="112"/>
      <c r="O223" s="113"/>
      <c r="P223" s="112">
        <v>880000000</v>
      </c>
      <c r="Q223" s="113"/>
      <c r="R223" s="111" t="str">
        <f t="shared" si="11"/>
        <v>NT không quy định</v>
      </c>
      <c r="S223" s="74">
        <f t="shared" si="10"/>
        <v>0</v>
      </c>
    </row>
    <row r="224" spans="1:19" s="39" customFormat="1" ht="28.5" customHeight="1" x14ac:dyDescent="0.35">
      <c r="A224" s="123"/>
      <c r="B224" s="123"/>
      <c r="C224" s="123" t="s">
        <v>416</v>
      </c>
      <c r="D224" s="123"/>
      <c r="E224" s="123"/>
      <c r="F224" s="123"/>
      <c r="G224" s="127" t="s">
        <v>417</v>
      </c>
      <c r="H224" s="117" t="s">
        <v>13</v>
      </c>
      <c r="I224" s="125">
        <v>1000000000</v>
      </c>
      <c r="J224" s="125">
        <v>1200000000</v>
      </c>
      <c r="K224" s="141">
        <v>1000000000</v>
      </c>
      <c r="L224" s="141">
        <v>1200000000</v>
      </c>
      <c r="M224" s="112">
        <v>1100000000</v>
      </c>
      <c r="N224" s="112"/>
      <c r="O224" s="113"/>
      <c r="P224" s="112">
        <v>1100000000</v>
      </c>
      <c r="Q224" s="113"/>
      <c r="R224" s="111" t="str">
        <f t="shared" si="11"/>
        <v>NT không quy định</v>
      </c>
      <c r="S224" s="74">
        <f t="shared" si="10"/>
        <v>0</v>
      </c>
    </row>
    <row r="225" spans="1:19" s="39" customFormat="1" ht="29.5" customHeight="1" x14ac:dyDescent="0.35">
      <c r="A225" s="123"/>
      <c r="B225" s="123"/>
      <c r="C225" s="123" t="s">
        <v>418</v>
      </c>
      <c r="D225" s="123"/>
      <c r="E225" s="123"/>
      <c r="F225" s="123"/>
      <c r="G225" s="127" t="s">
        <v>419</v>
      </c>
      <c r="H225" s="117" t="s">
        <v>13</v>
      </c>
      <c r="I225" s="125">
        <v>25000000</v>
      </c>
      <c r="J225" s="125">
        <v>30000000</v>
      </c>
      <c r="K225" s="141">
        <v>25000000</v>
      </c>
      <c r="L225" s="141">
        <v>30000000</v>
      </c>
      <c r="M225" s="112">
        <v>27500000</v>
      </c>
      <c r="N225" s="112"/>
      <c r="O225" s="113"/>
      <c r="P225" s="112">
        <v>27500000</v>
      </c>
      <c r="Q225" s="113"/>
      <c r="R225" s="111" t="str">
        <f t="shared" si="11"/>
        <v>NT không quy định</v>
      </c>
      <c r="S225" s="74">
        <f t="shared" si="10"/>
        <v>0</v>
      </c>
    </row>
    <row r="226" spans="1:19" ht="30.5" customHeight="1" x14ac:dyDescent="0.35">
      <c r="A226" s="117"/>
      <c r="B226" s="53" t="s">
        <v>420</v>
      </c>
      <c r="C226" s="117"/>
      <c r="D226" s="117"/>
      <c r="E226" s="117"/>
      <c r="F226" s="117"/>
      <c r="G226" s="122" t="s">
        <v>421</v>
      </c>
      <c r="H226" s="117"/>
      <c r="I226" s="112"/>
      <c r="J226" s="112"/>
      <c r="K226" s="131"/>
      <c r="L226" s="131"/>
      <c r="M226" s="112"/>
      <c r="N226" s="112"/>
      <c r="O226" s="8"/>
      <c r="P226" s="112"/>
      <c r="Q226" s="8"/>
      <c r="R226" s="111"/>
      <c r="S226" s="74">
        <f t="shared" si="10"/>
        <v>0</v>
      </c>
    </row>
    <row r="227" spans="1:19" s="39" customFormat="1" ht="20.25" customHeight="1" x14ac:dyDescent="0.35">
      <c r="A227" s="123"/>
      <c r="B227" s="123"/>
      <c r="C227" s="123" t="s">
        <v>422</v>
      </c>
      <c r="D227" s="123"/>
      <c r="E227" s="123"/>
      <c r="F227" s="123"/>
      <c r="G227" s="127" t="s">
        <v>423</v>
      </c>
      <c r="H227" s="117"/>
      <c r="I227" s="125"/>
      <c r="J227" s="125"/>
      <c r="K227" s="126"/>
      <c r="L227" s="126"/>
      <c r="M227" s="112"/>
      <c r="N227" s="112"/>
      <c r="O227" s="113"/>
      <c r="P227" s="112"/>
      <c r="Q227" s="113"/>
      <c r="R227" s="111"/>
      <c r="S227" s="74">
        <f t="shared" si="10"/>
        <v>0</v>
      </c>
    </row>
    <row r="228" spans="1:19" ht="33.75" customHeight="1" x14ac:dyDescent="0.35">
      <c r="A228" s="117"/>
      <c r="B228" s="117"/>
      <c r="C228" s="117"/>
      <c r="D228" s="117" t="s">
        <v>424</v>
      </c>
      <c r="E228" s="117"/>
      <c r="F228" s="117"/>
      <c r="G228" s="116" t="s">
        <v>1341</v>
      </c>
      <c r="H228" s="117" t="s">
        <v>13</v>
      </c>
      <c r="I228" s="112">
        <v>315000</v>
      </c>
      <c r="J228" s="112">
        <v>450000</v>
      </c>
      <c r="K228" s="121">
        <v>40000</v>
      </c>
      <c r="L228" s="121">
        <v>80000</v>
      </c>
      <c r="M228" s="112">
        <v>60000</v>
      </c>
      <c r="N228" s="112"/>
      <c r="O228" s="8"/>
      <c r="P228" s="112">
        <v>60000</v>
      </c>
      <c r="Q228" s="8"/>
      <c r="R228" s="111" t="str">
        <f>IF(Q228=0,"NT không quy định",P228-Q228)</f>
        <v>NT không quy định</v>
      </c>
      <c r="S228" s="74">
        <f t="shared" si="10"/>
        <v>0</v>
      </c>
    </row>
    <row r="229" spans="1:19" ht="31.5" customHeight="1" x14ac:dyDescent="0.35">
      <c r="A229" s="117"/>
      <c r="B229" s="117"/>
      <c r="C229" s="117"/>
      <c r="D229" s="117" t="s">
        <v>425</v>
      </c>
      <c r="E229" s="117"/>
      <c r="F229" s="117"/>
      <c r="G229" s="116" t="s">
        <v>1342</v>
      </c>
      <c r="H229" s="117" t="s">
        <v>13</v>
      </c>
      <c r="I229" s="112"/>
      <c r="J229" s="112"/>
      <c r="K229" s="121">
        <v>110000</v>
      </c>
      <c r="L229" s="121">
        <v>300000</v>
      </c>
      <c r="M229" s="112">
        <v>205000</v>
      </c>
      <c r="N229" s="112"/>
      <c r="O229" s="8"/>
      <c r="P229" s="112">
        <v>205000</v>
      </c>
      <c r="Q229" s="8"/>
      <c r="R229" s="111" t="str">
        <f>IF(Q229=0,"NT không quy định",P229-Q229)</f>
        <v>NT không quy định</v>
      </c>
      <c r="S229" s="74">
        <f t="shared" si="10"/>
        <v>0</v>
      </c>
    </row>
    <row r="230" spans="1:19" ht="33.75" customHeight="1" x14ac:dyDescent="0.35">
      <c r="A230" s="117"/>
      <c r="B230" s="117"/>
      <c r="C230" s="117"/>
      <c r="D230" s="117" t="s">
        <v>1087</v>
      </c>
      <c r="E230" s="117"/>
      <c r="F230" s="117"/>
      <c r="G230" s="116" t="s">
        <v>1343</v>
      </c>
      <c r="H230" s="117" t="s">
        <v>13</v>
      </c>
      <c r="I230" s="112"/>
      <c r="J230" s="112"/>
      <c r="K230" s="121">
        <v>300000</v>
      </c>
      <c r="L230" s="121">
        <v>600000</v>
      </c>
      <c r="M230" s="112">
        <v>450000</v>
      </c>
      <c r="N230" s="112"/>
      <c r="O230" s="8"/>
      <c r="P230" s="112">
        <v>450000</v>
      </c>
      <c r="Q230" s="8"/>
      <c r="R230" s="111" t="str">
        <f>IF(Q230=0,"NT không quy định",P230-Q230)</f>
        <v>NT không quy định</v>
      </c>
      <c r="S230" s="74">
        <f t="shared" si="10"/>
        <v>0</v>
      </c>
    </row>
    <row r="231" spans="1:19" ht="31" customHeight="1" x14ac:dyDescent="0.35">
      <c r="A231" s="117"/>
      <c r="B231" s="117"/>
      <c r="C231" s="117"/>
      <c r="D231" s="117" t="s">
        <v>1088</v>
      </c>
      <c r="E231" s="117"/>
      <c r="F231" s="117"/>
      <c r="G231" s="116" t="s">
        <v>1344</v>
      </c>
      <c r="H231" s="117" t="s">
        <v>13</v>
      </c>
      <c r="I231" s="112">
        <v>600000</v>
      </c>
      <c r="J231" s="112">
        <v>800000</v>
      </c>
      <c r="K231" s="121">
        <v>600000</v>
      </c>
      <c r="L231" s="121">
        <v>800000</v>
      </c>
      <c r="M231" s="112">
        <v>700000</v>
      </c>
      <c r="N231" s="112"/>
      <c r="O231" s="8"/>
      <c r="P231" s="112">
        <v>700000</v>
      </c>
      <c r="Q231" s="8"/>
      <c r="R231" s="111" t="str">
        <f>IF(Q231=0,"NT không quy định",P231-Q231)</f>
        <v>NT không quy định</v>
      </c>
      <c r="S231" s="74">
        <f t="shared" si="10"/>
        <v>0</v>
      </c>
    </row>
    <row r="232" spans="1:19" ht="31.5" customHeight="1" x14ac:dyDescent="0.35">
      <c r="A232" s="117"/>
      <c r="B232" s="117"/>
      <c r="C232" s="117"/>
      <c r="D232" s="117" t="s">
        <v>1089</v>
      </c>
      <c r="E232" s="117"/>
      <c r="F232" s="117"/>
      <c r="G232" s="116" t="s">
        <v>1345</v>
      </c>
      <c r="H232" s="117" t="s">
        <v>13</v>
      </c>
      <c r="I232" s="112">
        <v>800000</v>
      </c>
      <c r="J232" s="112">
        <v>1000000</v>
      </c>
      <c r="K232" s="121">
        <v>800000</v>
      </c>
      <c r="L232" s="121">
        <v>1000000</v>
      </c>
      <c r="M232" s="112">
        <v>900000</v>
      </c>
      <c r="N232" s="112"/>
      <c r="O232" s="8"/>
      <c r="P232" s="112">
        <v>900000</v>
      </c>
      <c r="Q232" s="8"/>
      <c r="R232" s="111" t="str">
        <f>IF(Q232=0,"NT không quy định",P232-Q232)</f>
        <v>NT không quy định</v>
      </c>
      <c r="S232" s="74">
        <f t="shared" si="10"/>
        <v>0</v>
      </c>
    </row>
    <row r="233" spans="1:19" s="39" customFormat="1" ht="20" customHeight="1" x14ac:dyDescent="0.35">
      <c r="A233" s="123"/>
      <c r="B233" s="123"/>
      <c r="C233" s="123" t="s">
        <v>426</v>
      </c>
      <c r="D233" s="123"/>
      <c r="E233" s="123"/>
      <c r="F233" s="123"/>
      <c r="G233" s="127" t="s">
        <v>427</v>
      </c>
      <c r="H233" s="117"/>
      <c r="I233" s="125"/>
      <c r="J233" s="125"/>
      <c r="K233" s="141"/>
      <c r="L233" s="141"/>
      <c r="M233" s="112"/>
      <c r="N233" s="112"/>
      <c r="O233" s="113"/>
      <c r="P233" s="112"/>
      <c r="Q233" s="113"/>
      <c r="R233" s="111"/>
      <c r="S233" s="74">
        <f t="shared" si="10"/>
        <v>0</v>
      </c>
    </row>
    <row r="234" spans="1:19" ht="33" customHeight="1" x14ac:dyDescent="0.35">
      <c r="A234" s="117"/>
      <c r="B234" s="117"/>
      <c r="C234" s="117"/>
      <c r="D234" s="117" t="s">
        <v>428</v>
      </c>
      <c r="E234" s="117"/>
      <c r="F234" s="117"/>
      <c r="G234" s="116" t="s">
        <v>1346</v>
      </c>
      <c r="H234" s="117" t="s">
        <v>13</v>
      </c>
      <c r="I234" s="112">
        <v>350000</v>
      </c>
      <c r="J234" s="112">
        <v>500000</v>
      </c>
      <c r="K234" s="121">
        <v>65000</v>
      </c>
      <c r="L234" s="121">
        <v>150000</v>
      </c>
      <c r="M234" s="112">
        <v>108000</v>
      </c>
      <c r="N234" s="112"/>
      <c r="O234" s="8"/>
      <c r="P234" s="112">
        <v>108000</v>
      </c>
      <c r="Q234" s="8"/>
      <c r="R234" s="111" t="str">
        <f t="shared" ref="R234:R264" si="12">IF(Q234=0,"NT không quy định",P234-Q234)</f>
        <v>NT không quy định</v>
      </c>
      <c r="S234" s="74">
        <f t="shared" si="10"/>
        <v>0</v>
      </c>
    </row>
    <row r="235" spans="1:19" ht="32.25" customHeight="1" x14ac:dyDescent="0.35">
      <c r="A235" s="117"/>
      <c r="B235" s="117"/>
      <c r="C235" s="117"/>
      <c r="D235" s="117" t="s">
        <v>429</v>
      </c>
      <c r="E235" s="117"/>
      <c r="F235" s="117"/>
      <c r="G235" s="116" t="s">
        <v>1347</v>
      </c>
      <c r="H235" s="117" t="s">
        <v>13</v>
      </c>
      <c r="I235" s="112"/>
      <c r="J235" s="112"/>
      <c r="K235" s="121">
        <v>200000</v>
      </c>
      <c r="L235" s="121">
        <v>500000</v>
      </c>
      <c r="M235" s="112">
        <v>350000</v>
      </c>
      <c r="N235" s="112"/>
      <c r="O235" s="8"/>
      <c r="P235" s="112">
        <v>350000</v>
      </c>
      <c r="Q235" s="8"/>
      <c r="R235" s="111" t="str">
        <f t="shared" si="12"/>
        <v>NT không quy định</v>
      </c>
      <c r="S235" s="74">
        <f t="shared" si="10"/>
        <v>0</v>
      </c>
    </row>
    <row r="236" spans="1:19" ht="33" customHeight="1" x14ac:dyDescent="0.35">
      <c r="A236" s="117"/>
      <c r="B236" s="117"/>
      <c r="C236" s="117"/>
      <c r="D236" s="117" t="s">
        <v>430</v>
      </c>
      <c r="E236" s="117"/>
      <c r="F236" s="117"/>
      <c r="G236" s="116" t="s">
        <v>1348</v>
      </c>
      <c r="H236" s="117" t="s">
        <v>13</v>
      </c>
      <c r="I236" s="112"/>
      <c r="J236" s="112"/>
      <c r="K236" s="121">
        <v>500000</v>
      </c>
      <c r="L236" s="121">
        <v>2500000</v>
      </c>
      <c r="M236" s="112">
        <v>1500000</v>
      </c>
      <c r="N236" s="112"/>
      <c r="O236" s="8"/>
      <c r="P236" s="112">
        <v>1500000</v>
      </c>
      <c r="Q236" s="8"/>
      <c r="R236" s="111" t="str">
        <f t="shared" si="12"/>
        <v>NT không quy định</v>
      </c>
      <c r="S236" s="74">
        <f t="shared" si="10"/>
        <v>0</v>
      </c>
    </row>
    <row r="237" spans="1:19" ht="34.5" customHeight="1" x14ac:dyDescent="0.35">
      <c r="A237" s="117"/>
      <c r="B237" s="117"/>
      <c r="C237" s="117"/>
      <c r="D237" s="117" t="s">
        <v>1090</v>
      </c>
      <c r="E237" s="117"/>
      <c r="F237" s="117"/>
      <c r="G237" s="116" t="s">
        <v>1349</v>
      </c>
      <c r="H237" s="117" t="s">
        <v>13</v>
      </c>
      <c r="I237" s="112">
        <v>2500000</v>
      </c>
      <c r="J237" s="112">
        <v>3000000</v>
      </c>
      <c r="K237" s="121">
        <v>2500000</v>
      </c>
      <c r="L237" s="121">
        <v>3000000</v>
      </c>
      <c r="M237" s="112">
        <v>2750000</v>
      </c>
      <c r="N237" s="112"/>
      <c r="O237" s="8"/>
      <c r="P237" s="112">
        <v>2750000</v>
      </c>
      <c r="Q237" s="8"/>
      <c r="R237" s="111" t="str">
        <f t="shared" si="12"/>
        <v>NT không quy định</v>
      </c>
      <c r="S237" s="74">
        <f t="shared" si="10"/>
        <v>0</v>
      </c>
    </row>
    <row r="238" spans="1:19" ht="32" customHeight="1" x14ac:dyDescent="0.35">
      <c r="A238" s="117"/>
      <c r="B238" s="117"/>
      <c r="C238" s="117"/>
      <c r="D238" s="117" t="s">
        <v>1091</v>
      </c>
      <c r="E238" s="117"/>
      <c r="F238" s="117"/>
      <c r="G238" s="116" t="s">
        <v>1350</v>
      </c>
      <c r="H238" s="117" t="s">
        <v>13</v>
      </c>
      <c r="I238" s="112">
        <v>3000000</v>
      </c>
      <c r="J238" s="112">
        <v>3500000</v>
      </c>
      <c r="K238" s="121">
        <v>3000000</v>
      </c>
      <c r="L238" s="121">
        <v>3500000</v>
      </c>
      <c r="M238" s="112">
        <v>3250000</v>
      </c>
      <c r="N238" s="112"/>
      <c r="O238" s="8"/>
      <c r="P238" s="112">
        <v>3250000</v>
      </c>
      <c r="Q238" s="8"/>
      <c r="R238" s="111" t="str">
        <f t="shared" si="12"/>
        <v>NT không quy định</v>
      </c>
      <c r="S238" s="74">
        <f t="shared" si="10"/>
        <v>0</v>
      </c>
    </row>
    <row r="239" spans="1:19" s="39" customFormat="1" ht="30" customHeight="1" x14ac:dyDescent="0.35">
      <c r="A239" s="123"/>
      <c r="B239" s="123"/>
      <c r="C239" s="123" t="s">
        <v>431</v>
      </c>
      <c r="D239" s="123"/>
      <c r="E239" s="123"/>
      <c r="F239" s="123"/>
      <c r="G239" s="127" t="s">
        <v>432</v>
      </c>
      <c r="H239" s="117" t="s">
        <v>13</v>
      </c>
      <c r="I239" s="125">
        <v>210000</v>
      </c>
      <c r="J239" s="125">
        <v>300000</v>
      </c>
      <c r="K239" s="141">
        <v>210000</v>
      </c>
      <c r="L239" s="141">
        <v>300000</v>
      </c>
      <c r="M239" s="112">
        <v>255000</v>
      </c>
      <c r="N239" s="112"/>
      <c r="O239" s="113"/>
      <c r="P239" s="112">
        <v>255000</v>
      </c>
      <c r="Q239" s="113"/>
      <c r="R239" s="111" t="str">
        <f t="shared" si="12"/>
        <v>NT không quy định</v>
      </c>
      <c r="S239" s="74">
        <f t="shared" si="10"/>
        <v>0</v>
      </c>
    </row>
    <row r="240" spans="1:19" s="39" customFormat="1" ht="29.5" customHeight="1" x14ac:dyDescent="0.35">
      <c r="A240" s="123"/>
      <c r="B240" s="123"/>
      <c r="C240" s="123" t="s">
        <v>433</v>
      </c>
      <c r="D240" s="123"/>
      <c r="E240" s="123"/>
      <c r="F240" s="123"/>
      <c r="G240" s="127" t="s">
        <v>434</v>
      </c>
      <c r="H240" s="117"/>
      <c r="I240" s="125"/>
      <c r="J240" s="125"/>
      <c r="K240" s="126"/>
      <c r="L240" s="126"/>
      <c r="M240" s="112"/>
      <c r="N240" s="112"/>
      <c r="O240" s="113"/>
      <c r="P240" s="112"/>
      <c r="Q240" s="113"/>
      <c r="R240" s="111"/>
      <c r="S240" s="74">
        <f t="shared" si="10"/>
        <v>0</v>
      </c>
    </row>
    <row r="241" spans="1:19" ht="29.5" customHeight="1" x14ac:dyDescent="0.35">
      <c r="A241" s="117"/>
      <c r="B241" s="117"/>
      <c r="C241" s="117"/>
      <c r="D241" s="117" t="s">
        <v>435</v>
      </c>
      <c r="E241" s="117"/>
      <c r="F241" s="117"/>
      <c r="G241" s="116" t="s">
        <v>436</v>
      </c>
      <c r="H241" s="117" t="s">
        <v>13</v>
      </c>
      <c r="I241" s="112">
        <v>600000</v>
      </c>
      <c r="J241" s="112">
        <v>720000</v>
      </c>
      <c r="K241" s="121">
        <v>600000</v>
      </c>
      <c r="L241" s="121">
        <v>720000</v>
      </c>
      <c r="M241" s="112">
        <v>660000</v>
      </c>
      <c r="N241" s="112"/>
      <c r="O241" s="8"/>
      <c r="P241" s="112">
        <v>660000</v>
      </c>
      <c r="Q241" s="8"/>
      <c r="R241" s="111" t="str">
        <f t="shared" si="12"/>
        <v>NT không quy định</v>
      </c>
      <c r="S241" s="74">
        <f t="shared" si="10"/>
        <v>0</v>
      </c>
    </row>
    <row r="242" spans="1:19" ht="29.5" customHeight="1" x14ac:dyDescent="0.35">
      <c r="A242" s="117"/>
      <c r="B242" s="117"/>
      <c r="C242" s="117"/>
      <c r="D242" s="117" t="s">
        <v>437</v>
      </c>
      <c r="E242" s="117"/>
      <c r="F242" s="117"/>
      <c r="G242" s="116" t="s">
        <v>438</v>
      </c>
      <c r="H242" s="117" t="s">
        <v>13</v>
      </c>
      <c r="I242" s="112">
        <v>6600000</v>
      </c>
      <c r="J242" s="112">
        <v>8000000</v>
      </c>
      <c r="K242" s="121">
        <v>6600000</v>
      </c>
      <c r="L242" s="121">
        <v>8000000</v>
      </c>
      <c r="M242" s="112">
        <v>7300000</v>
      </c>
      <c r="N242" s="112"/>
      <c r="O242" s="8"/>
      <c r="P242" s="112">
        <v>7300000</v>
      </c>
      <c r="Q242" s="8"/>
      <c r="R242" s="111" t="str">
        <f t="shared" si="12"/>
        <v>NT không quy định</v>
      </c>
      <c r="S242" s="74">
        <f t="shared" si="10"/>
        <v>0</v>
      </c>
    </row>
    <row r="243" spans="1:19" s="39" customFormat="1" ht="29.5" customHeight="1" x14ac:dyDescent="0.35">
      <c r="A243" s="123"/>
      <c r="B243" s="123"/>
      <c r="C243" s="123" t="s">
        <v>439</v>
      </c>
      <c r="D243" s="123"/>
      <c r="E243" s="123"/>
      <c r="F243" s="123"/>
      <c r="G243" s="127" t="s">
        <v>440</v>
      </c>
      <c r="H243" s="117"/>
      <c r="I243" s="125"/>
      <c r="J243" s="125"/>
      <c r="K243" s="126"/>
      <c r="L243" s="126"/>
      <c r="M243" s="112"/>
      <c r="N243" s="112"/>
      <c r="O243" s="113"/>
      <c r="P243" s="112"/>
      <c r="Q243" s="113"/>
      <c r="R243" s="111"/>
      <c r="S243" s="74">
        <f t="shared" si="10"/>
        <v>0</v>
      </c>
    </row>
    <row r="244" spans="1:19" ht="29.5" customHeight="1" x14ac:dyDescent="0.35">
      <c r="A244" s="117"/>
      <c r="B244" s="117"/>
      <c r="C244" s="117"/>
      <c r="D244" s="117" t="s">
        <v>441</v>
      </c>
      <c r="E244" s="117"/>
      <c r="F244" s="117"/>
      <c r="G244" s="116" t="s">
        <v>442</v>
      </c>
      <c r="H244" s="117" t="s">
        <v>13</v>
      </c>
      <c r="I244" s="112">
        <v>630000</v>
      </c>
      <c r="J244" s="112">
        <v>900000</v>
      </c>
      <c r="K244" s="121">
        <v>630000</v>
      </c>
      <c r="L244" s="121">
        <v>900000</v>
      </c>
      <c r="M244" s="112">
        <v>765000</v>
      </c>
      <c r="N244" s="112"/>
      <c r="O244" s="8"/>
      <c r="P244" s="112">
        <v>765000</v>
      </c>
      <c r="Q244" s="8"/>
      <c r="R244" s="111" t="str">
        <f t="shared" si="12"/>
        <v>NT không quy định</v>
      </c>
      <c r="S244" s="74">
        <f t="shared" si="10"/>
        <v>0</v>
      </c>
    </row>
    <row r="245" spans="1:19" ht="29.5" customHeight="1" x14ac:dyDescent="0.35">
      <c r="A245" s="117"/>
      <c r="B245" s="117"/>
      <c r="C245" s="117"/>
      <c r="D245" s="117" t="s">
        <v>443</v>
      </c>
      <c r="E245" s="117"/>
      <c r="F245" s="117"/>
      <c r="G245" s="116" t="s">
        <v>444</v>
      </c>
      <c r="H245" s="117" t="s">
        <v>13</v>
      </c>
      <c r="I245" s="112">
        <v>1120000</v>
      </c>
      <c r="J245" s="112">
        <v>1600000</v>
      </c>
      <c r="K245" s="121">
        <v>1120000</v>
      </c>
      <c r="L245" s="121">
        <v>1600000</v>
      </c>
      <c r="M245" s="112">
        <v>1360000</v>
      </c>
      <c r="N245" s="112"/>
      <c r="O245" s="8"/>
      <c r="P245" s="112">
        <v>1360000</v>
      </c>
      <c r="Q245" s="8"/>
      <c r="R245" s="111" t="str">
        <f t="shared" si="12"/>
        <v>NT không quy định</v>
      </c>
      <c r="S245" s="74">
        <f t="shared" si="10"/>
        <v>0</v>
      </c>
    </row>
    <row r="246" spans="1:19" s="39" customFormat="1" ht="31" customHeight="1" x14ac:dyDescent="0.35">
      <c r="A246" s="123"/>
      <c r="B246" s="123"/>
      <c r="C246" s="123" t="s">
        <v>445</v>
      </c>
      <c r="D246" s="123"/>
      <c r="E246" s="123"/>
      <c r="F246" s="123"/>
      <c r="G246" s="127" t="s">
        <v>447</v>
      </c>
      <c r="H246" s="117" t="s">
        <v>13</v>
      </c>
      <c r="I246" s="125">
        <v>910000</v>
      </c>
      <c r="J246" s="125">
        <v>1300000</v>
      </c>
      <c r="K246" s="141">
        <v>910000</v>
      </c>
      <c r="L246" s="141">
        <v>1300000</v>
      </c>
      <c r="M246" s="112">
        <v>1300000</v>
      </c>
      <c r="N246" s="112"/>
      <c r="O246" s="113"/>
      <c r="P246" s="112">
        <v>1300000</v>
      </c>
      <c r="Q246" s="153"/>
      <c r="R246" s="111" t="str">
        <f t="shared" si="12"/>
        <v>NT không quy định</v>
      </c>
      <c r="S246" s="74">
        <f t="shared" si="10"/>
        <v>0</v>
      </c>
    </row>
    <row r="247" spans="1:19" s="39" customFormat="1" ht="31" customHeight="1" x14ac:dyDescent="0.35">
      <c r="A247" s="123"/>
      <c r="B247" s="123"/>
      <c r="C247" s="123" t="s">
        <v>446</v>
      </c>
      <c r="D247" s="123"/>
      <c r="E247" s="123"/>
      <c r="F247" s="123"/>
      <c r="G247" s="127" t="s">
        <v>449</v>
      </c>
      <c r="H247" s="117" t="s">
        <v>1314</v>
      </c>
      <c r="I247" s="125">
        <v>210000</v>
      </c>
      <c r="J247" s="125">
        <v>300000</v>
      </c>
      <c r="K247" s="141">
        <v>210000</v>
      </c>
      <c r="L247" s="141">
        <v>300000</v>
      </c>
      <c r="M247" s="112">
        <v>255000</v>
      </c>
      <c r="N247" s="112"/>
      <c r="O247" s="113"/>
      <c r="P247" s="112">
        <v>255000</v>
      </c>
      <c r="Q247" s="113"/>
      <c r="R247" s="111" t="str">
        <f t="shared" si="12"/>
        <v>NT không quy định</v>
      </c>
      <c r="S247" s="74">
        <f t="shared" si="10"/>
        <v>0</v>
      </c>
    </row>
    <row r="248" spans="1:19" s="39" customFormat="1" ht="31" customHeight="1" x14ac:dyDescent="0.35">
      <c r="A248" s="123"/>
      <c r="B248" s="123"/>
      <c r="C248" s="123" t="s">
        <v>448</v>
      </c>
      <c r="D248" s="123"/>
      <c r="E248" s="123"/>
      <c r="F248" s="123"/>
      <c r="G248" s="127" t="s">
        <v>451</v>
      </c>
      <c r="H248" s="117" t="s">
        <v>13</v>
      </c>
      <c r="I248" s="125">
        <v>560000</v>
      </c>
      <c r="J248" s="125">
        <v>680000</v>
      </c>
      <c r="K248" s="141">
        <v>560000</v>
      </c>
      <c r="L248" s="141">
        <v>680000</v>
      </c>
      <c r="M248" s="112">
        <v>620000</v>
      </c>
      <c r="N248" s="112"/>
      <c r="O248" s="113"/>
      <c r="P248" s="112">
        <v>620000</v>
      </c>
      <c r="Q248" s="113"/>
      <c r="R248" s="111" t="str">
        <f t="shared" si="12"/>
        <v>NT không quy định</v>
      </c>
      <c r="S248" s="74">
        <f t="shared" si="10"/>
        <v>0</v>
      </c>
    </row>
    <row r="249" spans="1:19" s="39" customFormat="1" ht="31" customHeight="1" x14ac:dyDescent="0.35">
      <c r="A249" s="123"/>
      <c r="B249" s="123"/>
      <c r="C249" s="123" t="s">
        <v>450</v>
      </c>
      <c r="D249" s="123"/>
      <c r="E249" s="123"/>
      <c r="F249" s="123"/>
      <c r="G249" s="127" t="s">
        <v>453</v>
      </c>
      <c r="H249" s="117" t="s">
        <v>13</v>
      </c>
      <c r="I249" s="125">
        <v>875000</v>
      </c>
      <c r="J249" s="125">
        <v>1250000</v>
      </c>
      <c r="K249" s="141">
        <v>875000</v>
      </c>
      <c r="L249" s="141">
        <v>1250000</v>
      </c>
      <c r="M249" s="112">
        <v>1063000</v>
      </c>
      <c r="N249" s="112"/>
      <c r="O249" s="113"/>
      <c r="P249" s="112">
        <v>1063000</v>
      </c>
      <c r="Q249" s="113"/>
      <c r="R249" s="111" t="str">
        <f t="shared" si="12"/>
        <v>NT không quy định</v>
      </c>
      <c r="S249" s="74">
        <f t="shared" si="10"/>
        <v>0</v>
      </c>
    </row>
    <row r="250" spans="1:19" s="39" customFormat="1" ht="26.5" customHeight="1" x14ac:dyDescent="0.35">
      <c r="A250" s="123"/>
      <c r="B250" s="123"/>
      <c r="C250" s="123" t="s">
        <v>452</v>
      </c>
      <c r="D250" s="123"/>
      <c r="E250" s="123"/>
      <c r="F250" s="123"/>
      <c r="G250" s="127" t="s">
        <v>455</v>
      </c>
      <c r="H250" s="117"/>
      <c r="I250" s="125"/>
      <c r="J250" s="125"/>
      <c r="K250" s="126"/>
      <c r="L250" s="126"/>
      <c r="M250" s="112"/>
      <c r="N250" s="112"/>
      <c r="O250" s="113"/>
      <c r="P250" s="112"/>
      <c r="Q250" s="113"/>
      <c r="R250" s="111"/>
      <c r="S250" s="74">
        <f t="shared" si="10"/>
        <v>0</v>
      </c>
    </row>
    <row r="251" spans="1:19" ht="32.25" customHeight="1" x14ac:dyDescent="0.35">
      <c r="A251" s="117"/>
      <c r="B251" s="117"/>
      <c r="C251" s="117"/>
      <c r="D251" s="117" t="s">
        <v>1092</v>
      </c>
      <c r="E251" s="117"/>
      <c r="F251" s="117"/>
      <c r="G251" s="116" t="s">
        <v>1093</v>
      </c>
      <c r="H251" s="117" t="s">
        <v>406</v>
      </c>
      <c r="I251" s="112"/>
      <c r="J251" s="112"/>
      <c r="K251" s="121">
        <v>1000000</v>
      </c>
      <c r="L251" s="121">
        <v>2000000</v>
      </c>
      <c r="M251" s="112">
        <v>1500000</v>
      </c>
      <c r="N251" s="112"/>
      <c r="O251" s="8"/>
      <c r="P251" s="112">
        <v>1500000</v>
      </c>
      <c r="Q251" s="8"/>
      <c r="R251" s="111" t="str">
        <f t="shared" si="12"/>
        <v>NT không quy định</v>
      </c>
      <c r="S251" s="74">
        <f t="shared" si="10"/>
        <v>0</v>
      </c>
    </row>
    <row r="252" spans="1:19" ht="30.75" customHeight="1" x14ac:dyDescent="0.35">
      <c r="A252" s="117"/>
      <c r="B252" s="117"/>
      <c r="C252" s="117"/>
      <c r="D252" s="117" t="s">
        <v>1094</v>
      </c>
      <c r="E252" s="117"/>
      <c r="F252" s="117"/>
      <c r="G252" s="116" t="s">
        <v>1104</v>
      </c>
      <c r="H252" s="117" t="s">
        <v>406</v>
      </c>
      <c r="I252" s="112">
        <v>2000000</v>
      </c>
      <c r="J252" s="112">
        <v>2400000</v>
      </c>
      <c r="K252" s="121">
        <v>2000000</v>
      </c>
      <c r="L252" s="121">
        <v>2400000</v>
      </c>
      <c r="M252" s="112">
        <v>2200000</v>
      </c>
      <c r="N252" s="112"/>
      <c r="O252" s="8"/>
      <c r="P252" s="112">
        <v>2200000</v>
      </c>
      <c r="Q252" s="8"/>
      <c r="R252" s="111" t="str">
        <f t="shared" si="12"/>
        <v>NT không quy định</v>
      </c>
      <c r="S252" s="74">
        <f t="shared" si="10"/>
        <v>0</v>
      </c>
    </row>
    <row r="253" spans="1:19" ht="34.5" customHeight="1" x14ac:dyDescent="0.35">
      <c r="A253" s="117"/>
      <c r="B253" s="117"/>
      <c r="C253" s="117"/>
      <c r="D253" s="117" t="s">
        <v>1095</v>
      </c>
      <c r="E253" s="117"/>
      <c r="F253" s="117"/>
      <c r="G253" s="116" t="s">
        <v>1096</v>
      </c>
      <c r="H253" s="117" t="s">
        <v>406</v>
      </c>
      <c r="I253" s="112">
        <v>3000000</v>
      </c>
      <c r="J253" s="112">
        <v>3600000</v>
      </c>
      <c r="K253" s="121">
        <v>3000000</v>
      </c>
      <c r="L253" s="121">
        <v>3600000</v>
      </c>
      <c r="M253" s="112">
        <v>3300000</v>
      </c>
      <c r="N253" s="112"/>
      <c r="O253" s="8"/>
      <c r="P253" s="112">
        <v>3300000</v>
      </c>
      <c r="Q253" s="8"/>
      <c r="R253" s="111" t="str">
        <f t="shared" si="12"/>
        <v>NT không quy định</v>
      </c>
      <c r="S253" s="74">
        <f t="shared" si="10"/>
        <v>0</v>
      </c>
    </row>
    <row r="254" spans="1:19" ht="31.5" customHeight="1" x14ac:dyDescent="0.35">
      <c r="A254" s="117"/>
      <c r="B254" s="117"/>
      <c r="C254" s="117"/>
      <c r="D254" s="117" t="s">
        <v>1097</v>
      </c>
      <c r="E254" s="117"/>
      <c r="F254" s="117"/>
      <c r="G254" s="116" t="s">
        <v>456</v>
      </c>
      <c r="H254" s="117" t="s">
        <v>77</v>
      </c>
      <c r="I254" s="112">
        <v>5000</v>
      </c>
      <c r="J254" s="112">
        <v>6000</v>
      </c>
      <c r="K254" s="121">
        <v>5000</v>
      </c>
      <c r="L254" s="121">
        <v>6000</v>
      </c>
      <c r="M254" s="112">
        <v>5500</v>
      </c>
      <c r="N254" s="112"/>
      <c r="O254" s="8"/>
      <c r="P254" s="112">
        <v>5500</v>
      </c>
      <c r="Q254" s="8"/>
      <c r="R254" s="111" t="str">
        <f t="shared" si="12"/>
        <v>NT không quy định</v>
      </c>
      <c r="S254" s="74">
        <f t="shared" si="10"/>
        <v>0</v>
      </c>
    </row>
    <row r="255" spans="1:19" ht="34.5" customHeight="1" x14ac:dyDescent="0.35">
      <c r="A255" s="117"/>
      <c r="B255" s="117"/>
      <c r="C255" s="117"/>
      <c r="D255" s="117" t="s">
        <v>1098</v>
      </c>
      <c r="E255" s="117"/>
      <c r="F255" s="117"/>
      <c r="G255" s="116" t="s">
        <v>457</v>
      </c>
      <c r="H255" s="117" t="s">
        <v>77</v>
      </c>
      <c r="I255" s="112">
        <v>500000</v>
      </c>
      <c r="J255" s="112">
        <v>600000</v>
      </c>
      <c r="K255" s="121">
        <v>500000</v>
      </c>
      <c r="L255" s="121">
        <v>600000</v>
      </c>
      <c r="M255" s="112">
        <v>550000</v>
      </c>
      <c r="N255" s="112"/>
      <c r="O255" s="8"/>
      <c r="P255" s="112">
        <v>550000</v>
      </c>
      <c r="Q255" s="8"/>
      <c r="R255" s="111" t="str">
        <f t="shared" si="12"/>
        <v>NT không quy định</v>
      </c>
      <c r="S255" s="74">
        <f t="shared" si="10"/>
        <v>0</v>
      </c>
    </row>
    <row r="256" spans="1:19" ht="33.75" customHeight="1" x14ac:dyDescent="0.35">
      <c r="A256" s="117"/>
      <c r="B256" s="117"/>
      <c r="C256" s="117"/>
      <c r="D256" s="117" t="s">
        <v>1099</v>
      </c>
      <c r="E256" s="117"/>
      <c r="F256" s="117"/>
      <c r="G256" s="116" t="s">
        <v>1307</v>
      </c>
      <c r="H256" s="117" t="s">
        <v>77</v>
      </c>
      <c r="I256" s="112">
        <v>500000</v>
      </c>
      <c r="J256" s="112">
        <v>600000</v>
      </c>
      <c r="K256" s="121">
        <v>500000</v>
      </c>
      <c r="L256" s="121">
        <v>600000</v>
      </c>
      <c r="M256" s="112">
        <v>550000</v>
      </c>
      <c r="N256" s="112"/>
      <c r="O256" s="8"/>
      <c r="P256" s="112">
        <v>550000</v>
      </c>
      <c r="Q256" s="8"/>
      <c r="R256" s="111" t="str">
        <f t="shared" si="12"/>
        <v>NT không quy định</v>
      </c>
      <c r="S256" s="74">
        <f t="shared" si="10"/>
        <v>0</v>
      </c>
    </row>
    <row r="257" spans="1:19" ht="33" customHeight="1" x14ac:dyDescent="0.35">
      <c r="A257" s="117"/>
      <c r="B257" s="117"/>
      <c r="C257" s="117"/>
      <c r="D257" s="117" t="s">
        <v>1100</v>
      </c>
      <c r="E257" s="117"/>
      <c r="F257" s="117"/>
      <c r="G257" s="116" t="s">
        <v>458</v>
      </c>
      <c r="H257" s="117" t="s">
        <v>13</v>
      </c>
      <c r="I257" s="112">
        <v>1000000</v>
      </c>
      <c r="J257" s="112">
        <v>1200000</v>
      </c>
      <c r="K257" s="121">
        <v>1000000</v>
      </c>
      <c r="L257" s="121">
        <v>1200000</v>
      </c>
      <c r="M257" s="112">
        <v>1100000</v>
      </c>
      <c r="N257" s="112"/>
      <c r="O257" s="8"/>
      <c r="P257" s="112">
        <v>1100000</v>
      </c>
      <c r="Q257" s="8"/>
      <c r="R257" s="111" t="str">
        <f t="shared" si="12"/>
        <v>NT không quy định</v>
      </c>
      <c r="S257" s="74">
        <f t="shared" si="10"/>
        <v>0</v>
      </c>
    </row>
    <row r="258" spans="1:19" ht="33.5" customHeight="1" x14ac:dyDescent="0.35">
      <c r="A258" s="117"/>
      <c r="B258" s="117"/>
      <c r="C258" s="117"/>
      <c r="D258" s="117" t="s">
        <v>1101</v>
      </c>
      <c r="E258" s="117"/>
      <c r="F258" s="117"/>
      <c r="G258" s="116" t="s">
        <v>459</v>
      </c>
      <c r="H258" s="117" t="s">
        <v>406</v>
      </c>
      <c r="I258" s="112">
        <v>500000</v>
      </c>
      <c r="J258" s="112">
        <v>600000</v>
      </c>
      <c r="K258" s="121">
        <v>500000</v>
      </c>
      <c r="L258" s="121">
        <v>600000</v>
      </c>
      <c r="M258" s="112">
        <v>550000</v>
      </c>
      <c r="N258" s="112"/>
      <c r="O258" s="8"/>
      <c r="P258" s="112">
        <v>550000</v>
      </c>
      <c r="Q258" s="8"/>
      <c r="R258" s="111" t="str">
        <f t="shared" si="12"/>
        <v>NT không quy định</v>
      </c>
      <c r="S258" s="74">
        <f t="shared" si="10"/>
        <v>0</v>
      </c>
    </row>
    <row r="259" spans="1:19" ht="61" customHeight="1" x14ac:dyDescent="0.35">
      <c r="A259" s="117"/>
      <c r="B259" s="117"/>
      <c r="C259" s="117"/>
      <c r="D259" s="117" t="s">
        <v>1102</v>
      </c>
      <c r="E259" s="117"/>
      <c r="F259" s="117"/>
      <c r="G259" s="116" t="s">
        <v>1308</v>
      </c>
      <c r="H259" s="117" t="s">
        <v>77</v>
      </c>
      <c r="I259" s="112">
        <v>3000000</v>
      </c>
      <c r="J259" s="112">
        <v>3600000</v>
      </c>
      <c r="K259" s="121">
        <v>3000000</v>
      </c>
      <c r="L259" s="121">
        <v>3600000</v>
      </c>
      <c r="M259" s="112">
        <v>3300000</v>
      </c>
      <c r="N259" s="112"/>
      <c r="O259" s="8"/>
      <c r="P259" s="112">
        <v>3300000</v>
      </c>
      <c r="Q259" s="8"/>
      <c r="R259" s="111" t="str">
        <f t="shared" si="12"/>
        <v>NT không quy định</v>
      </c>
      <c r="S259" s="74">
        <f t="shared" si="10"/>
        <v>0</v>
      </c>
    </row>
    <row r="260" spans="1:19" ht="60.5" customHeight="1" x14ac:dyDescent="0.35">
      <c r="A260" s="117"/>
      <c r="B260" s="117"/>
      <c r="C260" s="117"/>
      <c r="D260" s="117" t="s">
        <v>1103</v>
      </c>
      <c r="E260" s="117"/>
      <c r="F260" s="117"/>
      <c r="G260" s="116" t="s">
        <v>1309</v>
      </c>
      <c r="H260" s="117" t="s">
        <v>406</v>
      </c>
      <c r="I260" s="112">
        <v>400000</v>
      </c>
      <c r="J260" s="112">
        <v>480000</v>
      </c>
      <c r="K260" s="121">
        <v>400000</v>
      </c>
      <c r="L260" s="121">
        <v>480000</v>
      </c>
      <c r="M260" s="112">
        <v>440000</v>
      </c>
      <c r="N260" s="112"/>
      <c r="O260" s="8"/>
      <c r="P260" s="112">
        <v>440000</v>
      </c>
      <c r="Q260" s="8"/>
      <c r="R260" s="111" t="str">
        <f t="shared" si="12"/>
        <v>NT không quy định</v>
      </c>
      <c r="S260" s="74">
        <f t="shared" si="10"/>
        <v>0</v>
      </c>
    </row>
    <row r="261" spans="1:19" s="39" customFormat="1" ht="47.25" customHeight="1" x14ac:dyDescent="0.35">
      <c r="A261" s="124"/>
      <c r="B261" s="123"/>
      <c r="C261" s="124" t="s">
        <v>454</v>
      </c>
      <c r="D261" s="124"/>
      <c r="E261" s="124"/>
      <c r="F261" s="124"/>
      <c r="G261" s="127" t="s">
        <v>931</v>
      </c>
      <c r="H261" s="118"/>
      <c r="I261" s="142"/>
      <c r="J261" s="142"/>
      <c r="K261" s="141"/>
      <c r="L261" s="141"/>
      <c r="M261" s="112"/>
      <c r="N261" s="112"/>
      <c r="O261" s="113"/>
      <c r="P261" s="112"/>
      <c r="Q261" s="113"/>
      <c r="R261" s="111"/>
      <c r="S261" s="74">
        <f t="shared" si="10"/>
        <v>0</v>
      </c>
    </row>
    <row r="262" spans="1:19" ht="32" customHeight="1" x14ac:dyDescent="0.35">
      <c r="A262" s="118"/>
      <c r="B262" s="118"/>
      <c r="C262" s="118"/>
      <c r="D262" s="117" t="s">
        <v>1146</v>
      </c>
      <c r="E262" s="118"/>
      <c r="F262" s="118"/>
      <c r="G262" s="118" t="s">
        <v>935</v>
      </c>
      <c r="H262" s="117" t="s">
        <v>13</v>
      </c>
      <c r="I262" s="119"/>
      <c r="J262" s="119"/>
      <c r="K262" s="121"/>
      <c r="L262" s="121"/>
      <c r="M262" s="112">
        <v>44000</v>
      </c>
      <c r="N262" s="112"/>
      <c r="O262" s="8"/>
      <c r="P262" s="112">
        <v>44000</v>
      </c>
      <c r="Q262" s="8"/>
      <c r="R262" s="111" t="str">
        <f t="shared" si="12"/>
        <v>NT không quy định</v>
      </c>
      <c r="S262" s="74">
        <f t="shared" si="10"/>
        <v>0</v>
      </c>
    </row>
    <row r="263" spans="1:19" ht="34.5" customHeight="1" x14ac:dyDescent="0.35">
      <c r="A263" s="118"/>
      <c r="B263" s="118"/>
      <c r="C263" s="118"/>
      <c r="D263" s="117" t="s">
        <v>1147</v>
      </c>
      <c r="E263" s="118"/>
      <c r="F263" s="118"/>
      <c r="G263" s="118" t="s">
        <v>1005</v>
      </c>
      <c r="H263" s="117" t="s">
        <v>13</v>
      </c>
      <c r="I263" s="119"/>
      <c r="J263" s="119"/>
      <c r="K263" s="121"/>
      <c r="L263" s="121"/>
      <c r="M263" s="112">
        <v>1300000</v>
      </c>
      <c r="N263" s="112"/>
      <c r="O263" s="8"/>
      <c r="P263" s="112">
        <v>1300000</v>
      </c>
      <c r="Q263" s="8"/>
      <c r="R263" s="111" t="str">
        <f t="shared" si="12"/>
        <v>NT không quy định</v>
      </c>
      <c r="S263" s="74">
        <f t="shared" si="10"/>
        <v>0</v>
      </c>
    </row>
    <row r="264" spans="1:19" ht="46.5" customHeight="1" x14ac:dyDescent="0.35">
      <c r="A264" s="118"/>
      <c r="B264" s="118"/>
      <c r="C264" s="118"/>
      <c r="D264" s="117" t="s">
        <v>1202</v>
      </c>
      <c r="E264" s="118"/>
      <c r="F264" s="118"/>
      <c r="G264" s="116" t="s">
        <v>1351</v>
      </c>
      <c r="H264" s="117" t="s">
        <v>1314</v>
      </c>
      <c r="I264" s="119"/>
      <c r="J264" s="119"/>
      <c r="K264" s="121"/>
      <c r="L264" s="121"/>
      <c r="M264" s="112">
        <v>400000</v>
      </c>
      <c r="N264" s="112"/>
      <c r="O264" s="116" t="s">
        <v>1203</v>
      </c>
      <c r="P264" s="112">
        <v>400000</v>
      </c>
      <c r="Q264" s="8"/>
      <c r="R264" s="111" t="str">
        <f t="shared" si="12"/>
        <v>NT không quy định</v>
      </c>
      <c r="S264" s="74">
        <f t="shared" si="10"/>
        <v>0</v>
      </c>
    </row>
    <row r="265" spans="1:19" ht="55.5" hidden="1" customHeight="1" x14ac:dyDescent="0.3">
      <c r="A265" s="8"/>
      <c r="B265" s="8"/>
      <c r="C265" s="8"/>
      <c r="D265" s="117" t="s">
        <v>1311</v>
      </c>
      <c r="E265" s="118"/>
      <c r="F265" s="118"/>
      <c r="G265" s="118" t="s">
        <v>936</v>
      </c>
      <c r="H265" s="117" t="s">
        <v>174</v>
      </c>
      <c r="I265" s="119"/>
      <c r="J265" s="119"/>
      <c r="K265" s="121">
        <v>400000</v>
      </c>
      <c r="L265" s="121">
        <v>480000</v>
      </c>
      <c r="M265" s="112"/>
      <c r="N265" s="112"/>
      <c r="O265" s="8"/>
      <c r="P265" s="8"/>
      <c r="Q265" s="8"/>
      <c r="R265" s="67"/>
    </row>
    <row r="266" spans="1:19" ht="127.5" hidden="1" customHeight="1" x14ac:dyDescent="0.3">
      <c r="A266" s="8"/>
      <c r="B266" s="8"/>
      <c r="C266" s="8"/>
      <c r="D266" s="117" t="s">
        <v>1312</v>
      </c>
      <c r="E266" s="118"/>
      <c r="F266" s="118"/>
      <c r="G266" s="116" t="s">
        <v>994</v>
      </c>
      <c r="H266" s="117" t="s">
        <v>174</v>
      </c>
      <c r="I266" s="119"/>
      <c r="J266" s="119"/>
      <c r="K266" s="121">
        <v>500000</v>
      </c>
      <c r="L266" s="121">
        <v>600000</v>
      </c>
      <c r="M266" s="112"/>
      <c r="N266" s="112"/>
      <c r="O266" s="8"/>
      <c r="P266" s="8"/>
      <c r="Q266" s="8"/>
      <c r="R266" s="67"/>
    </row>
    <row r="267" spans="1:19" ht="64.5" hidden="1" customHeight="1" x14ac:dyDescent="0.3">
      <c r="A267" s="8"/>
      <c r="B267" s="8"/>
      <c r="C267" s="8"/>
      <c r="D267" s="8"/>
      <c r="E267" s="8"/>
      <c r="F267" s="8"/>
      <c r="G267" s="8" t="s">
        <v>995</v>
      </c>
      <c r="H267" s="117" t="s">
        <v>174</v>
      </c>
      <c r="I267" s="120"/>
      <c r="J267" s="120"/>
      <c r="K267" s="121">
        <v>1000000</v>
      </c>
      <c r="L267" s="121">
        <v>1200000</v>
      </c>
      <c r="M267" s="112"/>
      <c r="N267" s="112"/>
      <c r="O267" s="8"/>
      <c r="P267" s="8"/>
      <c r="Q267" s="8"/>
      <c r="R267" s="67"/>
    </row>
    <row r="268" spans="1:19" ht="63.75" hidden="1" customHeight="1" x14ac:dyDescent="0.3">
      <c r="A268" s="8"/>
      <c r="B268" s="8"/>
      <c r="C268" s="8"/>
      <c r="D268" s="8"/>
      <c r="E268" s="8"/>
      <c r="F268" s="8"/>
      <c r="G268" s="8" t="s">
        <v>1001</v>
      </c>
      <c r="H268" s="117" t="s">
        <v>174</v>
      </c>
      <c r="I268" s="120"/>
      <c r="J268" s="120"/>
      <c r="K268" s="121">
        <v>500000</v>
      </c>
      <c r="L268" s="121">
        <v>600000</v>
      </c>
      <c r="M268" s="112"/>
      <c r="N268" s="112"/>
      <c r="O268" s="8"/>
      <c r="P268" s="8"/>
      <c r="Q268" s="8"/>
      <c r="R268" s="67"/>
    </row>
    <row r="269" spans="1:19" ht="11.25" hidden="1" customHeight="1" x14ac:dyDescent="0.3">
      <c r="A269" s="8"/>
      <c r="B269" s="8"/>
      <c r="C269" s="8"/>
      <c r="D269" s="8"/>
      <c r="E269" s="8"/>
      <c r="F269" s="8"/>
      <c r="G269" s="8" t="s">
        <v>996</v>
      </c>
      <c r="H269" s="117" t="s">
        <v>174</v>
      </c>
      <c r="I269" s="120"/>
      <c r="J269" s="120"/>
      <c r="K269" s="121">
        <v>3000000</v>
      </c>
      <c r="L269" s="121">
        <v>3600000</v>
      </c>
      <c r="M269" s="112"/>
      <c r="N269" s="112"/>
      <c r="O269" s="8"/>
      <c r="P269" s="8"/>
      <c r="Q269" s="8"/>
      <c r="R269" s="67"/>
    </row>
    <row r="270" spans="1:19" x14ac:dyDescent="0.3">
      <c r="H270" s="10"/>
      <c r="K270" s="45"/>
      <c r="L270" s="45"/>
      <c r="M270" s="31"/>
      <c r="N270" s="31"/>
    </row>
    <row r="271" spans="1:19" ht="16.5" x14ac:dyDescent="0.3">
      <c r="B271" s="30" t="s">
        <v>1142</v>
      </c>
    </row>
    <row r="272" spans="1:19" hidden="1" x14ac:dyDescent="0.3">
      <c r="A272" s="5" t="s">
        <v>1313</v>
      </c>
      <c r="F272" s="51"/>
      <c r="G272" s="51"/>
      <c r="H272" s="51"/>
      <c r="I272" s="51"/>
      <c r="J272" s="51"/>
      <c r="K272" s="47"/>
      <c r="L272" s="47"/>
      <c r="M272" s="51"/>
      <c r="N272" s="51"/>
    </row>
    <row r="273" spans="1:14" hidden="1" x14ac:dyDescent="0.3">
      <c r="A273" s="6" t="s">
        <v>997</v>
      </c>
      <c r="B273" s="5" t="s">
        <v>998</v>
      </c>
      <c r="F273" s="51"/>
      <c r="G273" s="51"/>
      <c r="H273" s="51"/>
      <c r="I273" s="51"/>
      <c r="J273" s="51"/>
      <c r="K273" s="47"/>
      <c r="L273" s="47"/>
      <c r="M273" s="51"/>
      <c r="N273" s="51"/>
    </row>
    <row r="274" spans="1:14" hidden="1" x14ac:dyDescent="0.3">
      <c r="A274" s="6" t="s">
        <v>997</v>
      </c>
      <c r="B274" s="5" t="s">
        <v>999</v>
      </c>
      <c r="F274" s="51"/>
      <c r="G274" s="51"/>
      <c r="H274" s="51"/>
      <c r="I274" s="51"/>
      <c r="J274" s="51"/>
      <c r="K274" s="47"/>
      <c r="L274" s="47"/>
      <c r="M274" s="51"/>
      <c r="N274" s="51"/>
    </row>
    <row r="275" spans="1:14" hidden="1" x14ac:dyDescent="0.3">
      <c r="A275" s="6" t="s">
        <v>997</v>
      </c>
      <c r="B275" s="5" t="s">
        <v>1002</v>
      </c>
    </row>
    <row r="276" spans="1:14" x14ac:dyDescent="0.3">
      <c r="A276" s="6"/>
    </row>
  </sheetData>
  <autoFilter ref="A7:S269" xr:uid="{081448D9-CB4E-45CD-B430-DE3964C0C130}">
    <filterColumn colId="0" showButton="0"/>
    <filterColumn colId="1" showButton="0"/>
    <filterColumn colId="2" showButton="0"/>
    <filterColumn colId="3" showButton="0"/>
    <filterColumn colId="4" showButton="0"/>
    <filterColumn colId="8" showButton="0"/>
    <filterColumn colId="10" showButton="0"/>
  </autoFilter>
  <mergeCells count="23">
    <mergeCell ref="J8:J9"/>
    <mergeCell ref="K8:K9"/>
    <mergeCell ref="L8:L9"/>
    <mergeCell ref="A3:N3"/>
    <mergeCell ref="A7:F7"/>
    <mergeCell ref="I7:J7"/>
    <mergeCell ref="K7:L7"/>
    <mergeCell ref="R58:R59"/>
    <mergeCell ref="P8:P9"/>
    <mergeCell ref="Q8:Q9"/>
    <mergeCell ref="R8:R9"/>
    <mergeCell ref="A1:R1"/>
    <mergeCell ref="A2:R2"/>
    <mergeCell ref="A4:R4"/>
    <mergeCell ref="M8:M9"/>
    <mergeCell ref="N8:N9"/>
    <mergeCell ref="O8:O9"/>
    <mergeCell ref="N13:N15"/>
    <mergeCell ref="R11:R15"/>
    <mergeCell ref="R19:R22"/>
    <mergeCell ref="G8:G9"/>
    <mergeCell ref="H8:H9"/>
    <mergeCell ref="I8:I9"/>
  </mergeCells>
  <phoneticPr fontId="49" type="noConversion"/>
  <pageMargins left="0.51" right="0.37" top="0.4" bottom="0.39"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Y25"/>
  <sheetViews>
    <sheetView topLeftCell="A13" workbookViewId="0">
      <selection activeCell="AA6" sqref="AA6"/>
    </sheetView>
  </sheetViews>
  <sheetFormatPr defaultColWidth="9.1796875" defaultRowHeight="14.5" x14ac:dyDescent="0.35"/>
  <cols>
    <col min="1" max="1" width="5" style="2" customWidth="1"/>
    <col min="2" max="2" width="5.54296875" style="3" customWidth="1"/>
    <col min="3" max="3" width="7" style="41" customWidth="1"/>
    <col min="4" max="4" width="8.26953125" style="3" customWidth="1"/>
    <col min="5" max="5" width="6.08984375" style="3" customWidth="1"/>
    <col min="6" max="6" width="6.54296875" style="3" customWidth="1"/>
    <col min="7" max="7" width="26.453125" style="3" customWidth="1"/>
    <col min="8" max="8" width="7.26953125" style="3" customWidth="1"/>
    <col min="9" max="9" width="9.453125" style="9" hidden="1" customWidth="1"/>
    <col min="10" max="10" width="9.26953125" style="9" hidden="1" customWidth="1"/>
    <col min="11" max="11" width="10.08984375" style="9" customWidth="1"/>
    <col min="12" max="12" width="10.54296875" style="9" customWidth="1"/>
    <col min="13" max="13" width="16.6328125" style="3" customWidth="1"/>
    <col min="14" max="14" width="10.7265625" style="24" hidden="1" customWidth="1"/>
    <col min="15" max="15" width="12.26953125" style="3" hidden="1" customWidth="1"/>
    <col min="16" max="16" width="10.7265625" style="3" hidden="1" customWidth="1"/>
    <col min="17" max="17" width="9.81640625" style="3" hidden="1" customWidth="1"/>
    <col min="18" max="18" width="9.26953125" style="3" hidden="1" customWidth="1"/>
    <col min="19" max="19" width="9.81640625" style="3" hidden="1" customWidth="1"/>
    <col min="20" max="20" width="9.1796875" style="3" hidden="1" customWidth="1"/>
    <col min="21" max="23" width="9.1796875" style="2" hidden="1" customWidth="1"/>
    <col min="24" max="24" width="18.453125" style="2" customWidth="1"/>
    <col min="25" max="25" width="9.1796875" style="107"/>
    <col min="26" max="16384" width="9.1796875" style="2"/>
  </cols>
  <sheetData>
    <row r="1" spans="1:25" ht="17.5" x14ac:dyDescent="0.35">
      <c r="A1" s="163" t="s">
        <v>1167</v>
      </c>
      <c r="B1" s="163"/>
      <c r="C1" s="163"/>
      <c r="D1" s="163"/>
      <c r="E1" s="163"/>
      <c r="F1" s="163"/>
      <c r="G1" s="163"/>
      <c r="H1" s="163"/>
      <c r="I1" s="163"/>
      <c r="J1" s="163"/>
      <c r="K1" s="163"/>
      <c r="L1" s="163"/>
      <c r="M1" s="163"/>
      <c r="N1" s="163"/>
      <c r="O1" s="163"/>
      <c r="P1" s="163"/>
      <c r="Q1" s="163"/>
      <c r="R1" s="163"/>
      <c r="S1" s="163"/>
      <c r="T1" s="163"/>
      <c r="U1" s="163"/>
      <c r="V1" s="163"/>
      <c r="W1" s="163"/>
      <c r="X1" s="163"/>
      <c r="Y1" s="163"/>
    </row>
    <row r="2" spans="1:25" ht="24" customHeight="1" x14ac:dyDescent="0.35">
      <c r="A2" s="158" t="s">
        <v>900</v>
      </c>
      <c r="B2" s="158"/>
      <c r="C2" s="158"/>
      <c r="D2" s="158"/>
      <c r="E2" s="158"/>
      <c r="F2" s="158"/>
      <c r="G2" s="158"/>
      <c r="H2" s="158"/>
      <c r="I2" s="158"/>
      <c r="J2" s="158"/>
      <c r="K2" s="158"/>
      <c r="L2" s="158"/>
      <c r="M2" s="158"/>
      <c r="N2" s="158"/>
      <c r="O2" s="158"/>
      <c r="P2" s="158"/>
      <c r="Q2" s="158"/>
      <c r="R2" s="158"/>
      <c r="S2" s="158"/>
      <c r="T2" s="158"/>
      <c r="U2" s="158"/>
      <c r="V2" s="158"/>
      <c r="W2" s="158"/>
      <c r="X2" s="158"/>
      <c r="Y2" s="158"/>
    </row>
    <row r="3" spans="1:25" ht="38.25" hidden="1" customHeight="1" x14ac:dyDescent="0.35">
      <c r="A3" s="159" t="s">
        <v>1197</v>
      </c>
      <c r="B3" s="159"/>
      <c r="C3" s="159"/>
      <c r="D3" s="159"/>
      <c r="E3" s="159"/>
      <c r="F3" s="159"/>
      <c r="G3" s="159"/>
      <c r="H3" s="159"/>
      <c r="I3" s="159"/>
      <c r="J3" s="159"/>
      <c r="K3" s="159"/>
      <c r="L3" s="159"/>
      <c r="M3" s="159"/>
      <c r="N3" s="159"/>
      <c r="O3" s="159"/>
      <c r="P3" s="159"/>
      <c r="Q3" s="159"/>
      <c r="R3" s="159"/>
      <c r="S3" s="159"/>
      <c r="T3" s="159"/>
      <c r="U3" s="159"/>
      <c r="V3" s="159"/>
      <c r="W3" s="159"/>
      <c r="X3" s="159"/>
      <c r="Y3" s="159"/>
    </row>
    <row r="4" spans="1:25" ht="22.5" customHeight="1" x14ac:dyDescent="0.35">
      <c r="A4" s="160" t="s">
        <v>1360</v>
      </c>
      <c r="B4" s="160"/>
      <c r="C4" s="160"/>
      <c r="D4" s="160"/>
      <c r="E4" s="160"/>
      <c r="F4" s="160"/>
      <c r="G4" s="160"/>
      <c r="H4" s="160"/>
      <c r="I4" s="160"/>
      <c r="J4" s="160"/>
      <c r="K4" s="160"/>
      <c r="L4" s="160"/>
      <c r="M4" s="160"/>
      <c r="N4" s="160"/>
      <c r="O4" s="160"/>
      <c r="P4" s="160"/>
      <c r="Q4" s="160"/>
      <c r="R4" s="160"/>
      <c r="S4" s="160"/>
      <c r="T4" s="160"/>
      <c r="U4" s="160"/>
      <c r="V4" s="160"/>
      <c r="W4" s="160"/>
      <c r="X4" s="160"/>
      <c r="Y4" s="160"/>
    </row>
    <row r="5" spans="1:25" ht="29" customHeight="1" x14ac:dyDescent="0.4">
      <c r="A5" s="27"/>
      <c r="B5" s="4"/>
      <c r="C5" s="44"/>
      <c r="D5" s="4"/>
      <c r="E5" s="4"/>
      <c r="F5" s="4"/>
      <c r="G5" s="4"/>
      <c r="H5" s="23"/>
      <c r="I5" s="25"/>
      <c r="J5" s="25"/>
      <c r="M5" s="79" t="s">
        <v>1169</v>
      </c>
    </row>
    <row r="6" spans="1:25" ht="10.5" customHeight="1" x14ac:dyDescent="0.35"/>
    <row r="7" spans="1:25" s="86" customFormat="1" ht="66.5" customHeight="1" x14ac:dyDescent="0.3">
      <c r="A7" s="171" t="s">
        <v>0</v>
      </c>
      <c r="B7" s="171"/>
      <c r="C7" s="171"/>
      <c r="D7" s="171"/>
      <c r="E7" s="171"/>
      <c r="F7" s="171"/>
      <c r="G7" s="53" t="s">
        <v>1113</v>
      </c>
      <c r="H7" s="53" t="s">
        <v>1</v>
      </c>
      <c r="I7" s="169" t="s">
        <v>903</v>
      </c>
      <c r="J7" s="169"/>
      <c r="K7" s="169" t="s">
        <v>1020</v>
      </c>
      <c r="L7" s="169"/>
      <c r="M7" s="29" t="s">
        <v>1209</v>
      </c>
      <c r="N7" s="29" t="s">
        <v>1128</v>
      </c>
      <c r="O7" s="29"/>
      <c r="P7" s="29"/>
      <c r="Q7" s="8"/>
      <c r="R7" s="8"/>
      <c r="S7" s="8"/>
      <c r="T7" s="8"/>
      <c r="U7" s="8"/>
      <c r="V7" s="57" t="s">
        <v>1139</v>
      </c>
      <c r="W7" s="57" t="s">
        <v>1140</v>
      </c>
      <c r="X7" s="29" t="s">
        <v>1210</v>
      </c>
      <c r="Y7" s="53" t="s">
        <v>1226</v>
      </c>
    </row>
    <row r="8" spans="1:25" ht="28" x14ac:dyDescent="0.35">
      <c r="A8" s="60" t="s">
        <v>3</v>
      </c>
      <c r="B8" s="60" t="s">
        <v>867</v>
      </c>
      <c r="C8" s="62" t="s">
        <v>1153</v>
      </c>
      <c r="D8" s="60" t="s">
        <v>1154</v>
      </c>
      <c r="E8" s="60" t="s">
        <v>1155</v>
      </c>
      <c r="F8" s="60" t="s">
        <v>1156</v>
      </c>
      <c r="G8" s="65"/>
      <c r="H8" s="65"/>
      <c r="I8" s="61" t="s">
        <v>5</v>
      </c>
      <c r="J8" s="61" t="s">
        <v>6</v>
      </c>
      <c r="K8" s="61" t="s">
        <v>5</v>
      </c>
      <c r="L8" s="61" t="s">
        <v>6</v>
      </c>
      <c r="M8" s="76"/>
      <c r="N8" s="83"/>
      <c r="O8" s="76"/>
      <c r="P8" s="72"/>
      <c r="Q8" s="72"/>
      <c r="R8" s="72"/>
      <c r="S8" s="72"/>
      <c r="T8" s="72"/>
      <c r="U8" s="72"/>
      <c r="V8" s="188" t="s">
        <v>1138</v>
      </c>
      <c r="W8" s="188" t="s">
        <v>1141</v>
      </c>
      <c r="X8" s="72"/>
      <c r="Y8" s="76"/>
    </row>
    <row r="9" spans="1:25" ht="24" customHeight="1" x14ac:dyDescent="0.35">
      <c r="A9" s="60" t="s">
        <v>872</v>
      </c>
      <c r="B9" s="60"/>
      <c r="C9" s="62"/>
      <c r="D9" s="64"/>
      <c r="E9" s="64"/>
      <c r="F9" s="64"/>
      <c r="G9" s="65" t="s">
        <v>873</v>
      </c>
      <c r="H9" s="64"/>
      <c r="I9" s="67"/>
      <c r="J9" s="67"/>
      <c r="K9" s="63"/>
      <c r="L9" s="63"/>
      <c r="M9" s="76"/>
      <c r="N9" s="83"/>
      <c r="O9" s="76"/>
      <c r="P9" s="72"/>
      <c r="Q9" s="72"/>
      <c r="R9" s="72"/>
      <c r="S9" s="72"/>
      <c r="T9" s="72"/>
      <c r="U9" s="72"/>
      <c r="V9" s="188"/>
      <c r="W9" s="188"/>
      <c r="X9" s="72"/>
      <c r="Y9" s="76"/>
    </row>
    <row r="10" spans="1:25" ht="58" customHeight="1" x14ac:dyDescent="0.35">
      <c r="A10" s="60"/>
      <c r="B10" s="60" t="s">
        <v>874</v>
      </c>
      <c r="C10" s="62"/>
      <c r="D10" s="64"/>
      <c r="E10" s="64"/>
      <c r="F10" s="64"/>
      <c r="G10" s="65" t="s">
        <v>875</v>
      </c>
      <c r="H10" s="64"/>
      <c r="I10" s="67"/>
      <c r="J10" s="67"/>
      <c r="K10" s="63"/>
      <c r="L10" s="63"/>
      <c r="M10" s="76"/>
      <c r="N10" s="83"/>
      <c r="O10" s="76"/>
      <c r="P10" s="72"/>
      <c r="Q10" s="72"/>
      <c r="R10" s="72"/>
      <c r="S10" s="72"/>
      <c r="T10" s="72"/>
      <c r="U10" s="72"/>
      <c r="V10" s="188"/>
      <c r="W10" s="188"/>
      <c r="X10" s="72"/>
      <c r="Y10" s="76"/>
    </row>
    <row r="11" spans="1:25" ht="44" customHeight="1" x14ac:dyDescent="0.35">
      <c r="A11" s="60"/>
      <c r="B11" s="60"/>
      <c r="C11" s="62" t="s">
        <v>876</v>
      </c>
      <c r="D11" s="64"/>
      <c r="E11" s="64"/>
      <c r="F11" s="64"/>
      <c r="G11" s="68" t="s">
        <v>877</v>
      </c>
      <c r="H11" s="64"/>
      <c r="I11" s="67"/>
      <c r="J11" s="67"/>
      <c r="K11" s="63"/>
      <c r="L11" s="63"/>
      <c r="M11" s="76"/>
      <c r="N11" s="83"/>
      <c r="O11" s="76"/>
      <c r="P11" s="72"/>
      <c r="Q11" s="72"/>
      <c r="R11" s="72"/>
      <c r="S11" s="72"/>
      <c r="T11" s="72"/>
      <c r="U11" s="72"/>
      <c r="V11" s="188"/>
      <c r="W11" s="188"/>
      <c r="X11" s="72"/>
      <c r="Y11" s="76"/>
    </row>
    <row r="12" spans="1:25" ht="88.5" customHeight="1" x14ac:dyDescent="0.35">
      <c r="A12" s="60"/>
      <c r="B12" s="60"/>
      <c r="C12" s="62"/>
      <c r="D12" s="64" t="s">
        <v>878</v>
      </c>
      <c r="E12" s="64"/>
      <c r="F12" s="64"/>
      <c r="G12" s="63" t="s">
        <v>879</v>
      </c>
      <c r="H12" s="64" t="s">
        <v>1227</v>
      </c>
      <c r="I12" s="67">
        <v>200000</v>
      </c>
      <c r="J12" s="67">
        <v>450000</v>
      </c>
      <c r="K12" s="66">
        <v>200000</v>
      </c>
      <c r="L12" s="66">
        <v>450000</v>
      </c>
      <c r="M12" s="58">
        <v>325000</v>
      </c>
      <c r="N12" s="84"/>
      <c r="O12" s="58"/>
      <c r="P12" s="78">
        <f t="shared" ref="P12:P25" si="0">K12-I12</f>
        <v>0</v>
      </c>
      <c r="Q12" s="78">
        <f t="shared" ref="Q12:Q25" si="1">L12-J12</f>
        <v>0</v>
      </c>
      <c r="R12" s="78" t="e">
        <f>#REF!-K12</f>
        <v>#REF!</v>
      </c>
      <c r="S12" s="78" t="e">
        <f>L12-#REF!</f>
        <v>#REF!</v>
      </c>
      <c r="T12" s="72"/>
      <c r="U12" s="72"/>
      <c r="V12" s="188"/>
      <c r="W12" s="188"/>
      <c r="X12" s="58">
        <v>200000</v>
      </c>
      <c r="Y12" s="58">
        <f>M12-X12</f>
        <v>125000</v>
      </c>
    </row>
    <row r="13" spans="1:25" ht="85.5" customHeight="1" x14ac:dyDescent="0.35">
      <c r="A13" s="60"/>
      <c r="B13" s="60"/>
      <c r="C13" s="62"/>
      <c r="D13" s="64" t="s">
        <v>880</v>
      </c>
      <c r="E13" s="64"/>
      <c r="F13" s="64"/>
      <c r="G13" s="63" t="s">
        <v>881</v>
      </c>
      <c r="H13" s="64" t="s">
        <v>1227</v>
      </c>
      <c r="I13" s="67">
        <v>450000</v>
      </c>
      <c r="J13" s="67">
        <v>1100000</v>
      </c>
      <c r="K13" s="66">
        <v>450000</v>
      </c>
      <c r="L13" s="66">
        <v>1100000</v>
      </c>
      <c r="M13" s="58">
        <v>450000</v>
      </c>
      <c r="N13" s="84"/>
      <c r="O13" s="58"/>
      <c r="P13" s="78">
        <f t="shared" si="0"/>
        <v>0</v>
      </c>
      <c r="Q13" s="78">
        <f t="shared" si="1"/>
        <v>0</v>
      </c>
      <c r="R13" s="78" t="e">
        <f>#REF!-K13</f>
        <v>#REF!</v>
      </c>
      <c r="S13" s="78" t="e">
        <f>L13-#REF!</f>
        <v>#REF!</v>
      </c>
      <c r="T13" s="72"/>
      <c r="U13" s="72"/>
      <c r="V13" s="188"/>
      <c r="W13" s="188"/>
      <c r="X13" s="58">
        <v>450000</v>
      </c>
      <c r="Y13" s="58">
        <f t="shared" ref="Y13:Y25" si="2">M13-X13</f>
        <v>0</v>
      </c>
    </row>
    <row r="14" spans="1:25" ht="47" customHeight="1" x14ac:dyDescent="0.35">
      <c r="A14" s="60"/>
      <c r="B14" s="60"/>
      <c r="C14" s="62"/>
      <c r="D14" s="64" t="s">
        <v>882</v>
      </c>
      <c r="E14" s="64"/>
      <c r="F14" s="64"/>
      <c r="G14" s="63" t="s">
        <v>877</v>
      </c>
      <c r="H14" s="64" t="s">
        <v>1227</v>
      </c>
      <c r="I14" s="67">
        <v>1100000</v>
      </c>
      <c r="J14" s="67">
        <v>2200000</v>
      </c>
      <c r="K14" s="66">
        <v>1100000</v>
      </c>
      <c r="L14" s="66">
        <v>2200000</v>
      </c>
      <c r="M14" s="58">
        <v>1650000</v>
      </c>
      <c r="N14" s="84"/>
      <c r="O14" s="58"/>
      <c r="P14" s="78">
        <f t="shared" si="0"/>
        <v>0</v>
      </c>
      <c r="Q14" s="78">
        <f t="shared" si="1"/>
        <v>0</v>
      </c>
      <c r="R14" s="78" t="e">
        <f>#REF!-K14</f>
        <v>#REF!</v>
      </c>
      <c r="S14" s="78" t="e">
        <f>L14-#REF!</f>
        <v>#REF!</v>
      </c>
      <c r="T14" s="72"/>
      <c r="U14" s="72"/>
      <c r="V14" s="188"/>
      <c r="W14" s="188"/>
      <c r="X14" s="58"/>
      <c r="Y14" s="67" t="s">
        <v>1232</v>
      </c>
    </row>
    <row r="15" spans="1:25" ht="47" customHeight="1" x14ac:dyDescent="0.35">
      <c r="A15" s="60"/>
      <c r="B15" s="60"/>
      <c r="C15" s="62"/>
      <c r="D15" s="64" t="s">
        <v>883</v>
      </c>
      <c r="E15" s="64"/>
      <c r="F15" s="64"/>
      <c r="G15" s="63" t="s">
        <v>884</v>
      </c>
      <c r="H15" s="64" t="s">
        <v>1227</v>
      </c>
      <c r="I15" s="67">
        <v>20000</v>
      </c>
      <c r="J15" s="67">
        <v>32000</v>
      </c>
      <c r="K15" s="66">
        <v>20000</v>
      </c>
      <c r="L15" s="66">
        <v>32000</v>
      </c>
      <c r="M15" s="58">
        <v>20000</v>
      </c>
      <c r="N15" s="84"/>
      <c r="O15" s="58"/>
      <c r="P15" s="78">
        <f t="shared" si="0"/>
        <v>0</v>
      </c>
      <c r="Q15" s="78">
        <f t="shared" si="1"/>
        <v>0</v>
      </c>
      <c r="R15" s="78" t="e">
        <f>#REF!-K15</f>
        <v>#REF!</v>
      </c>
      <c r="S15" s="78" t="e">
        <f>L15-#REF!</f>
        <v>#REF!</v>
      </c>
      <c r="T15" s="72"/>
      <c r="U15" s="72"/>
      <c r="V15" s="188"/>
      <c r="W15" s="188"/>
      <c r="X15" s="58">
        <v>20000</v>
      </c>
      <c r="Y15" s="58">
        <f t="shared" si="2"/>
        <v>0</v>
      </c>
    </row>
    <row r="16" spans="1:25" ht="34.5" customHeight="1" x14ac:dyDescent="0.35">
      <c r="A16" s="60"/>
      <c r="B16" s="60"/>
      <c r="C16" s="62" t="s">
        <v>885</v>
      </c>
      <c r="D16" s="64"/>
      <c r="E16" s="64"/>
      <c r="F16" s="64"/>
      <c r="G16" s="68" t="s">
        <v>886</v>
      </c>
      <c r="H16" s="64"/>
      <c r="I16" s="67"/>
      <c r="J16" s="67"/>
      <c r="K16" s="69"/>
      <c r="L16" s="69"/>
      <c r="M16" s="58"/>
      <c r="N16" s="84"/>
      <c r="O16" s="58"/>
      <c r="P16" s="78">
        <f t="shared" si="0"/>
        <v>0</v>
      </c>
      <c r="Q16" s="78">
        <f t="shared" si="1"/>
        <v>0</v>
      </c>
      <c r="R16" s="78" t="e">
        <f>#REF!-K16</f>
        <v>#REF!</v>
      </c>
      <c r="S16" s="78" t="e">
        <f>L16-#REF!</f>
        <v>#REF!</v>
      </c>
      <c r="T16" s="72"/>
      <c r="U16" s="72"/>
      <c r="V16" s="188"/>
      <c r="W16" s="188"/>
      <c r="X16" s="58"/>
      <c r="Y16" s="58"/>
    </row>
    <row r="17" spans="1:25" ht="36" customHeight="1" x14ac:dyDescent="0.35">
      <c r="A17" s="60"/>
      <c r="B17" s="60"/>
      <c r="C17" s="62"/>
      <c r="D17" s="64" t="s">
        <v>887</v>
      </c>
      <c r="E17" s="64"/>
      <c r="F17" s="64"/>
      <c r="G17" s="63" t="s">
        <v>989</v>
      </c>
      <c r="H17" s="64" t="s">
        <v>1227</v>
      </c>
      <c r="I17" s="67">
        <v>100000</v>
      </c>
      <c r="J17" s="67">
        <v>300000</v>
      </c>
      <c r="K17" s="66">
        <v>100000</v>
      </c>
      <c r="L17" s="66">
        <v>300000</v>
      </c>
      <c r="M17" s="58">
        <v>150000</v>
      </c>
      <c r="N17" s="84"/>
      <c r="O17" s="58"/>
      <c r="P17" s="78">
        <f t="shared" si="0"/>
        <v>0</v>
      </c>
      <c r="Q17" s="78">
        <f t="shared" si="1"/>
        <v>0</v>
      </c>
      <c r="R17" s="78" t="e">
        <f>#REF!-K17</f>
        <v>#REF!</v>
      </c>
      <c r="S17" s="78" t="e">
        <f>L17-#REF!</f>
        <v>#REF!</v>
      </c>
      <c r="T17" s="72"/>
      <c r="U17" s="72"/>
      <c r="V17" s="188"/>
      <c r="W17" s="188"/>
      <c r="X17" s="58"/>
      <c r="Y17" s="67" t="s">
        <v>1232</v>
      </c>
    </row>
    <row r="18" spans="1:25" ht="35.25" customHeight="1" x14ac:dyDescent="0.35">
      <c r="A18" s="60"/>
      <c r="B18" s="60"/>
      <c r="C18" s="62"/>
      <c r="D18" s="64" t="s">
        <v>888</v>
      </c>
      <c r="E18" s="64"/>
      <c r="F18" s="64"/>
      <c r="G18" s="63" t="s">
        <v>886</v>
      </c>
      <c r="H18" s="64" t="s">
        <v>1227</v>
      </c>
      <c r="I18" s="67">
        <v>500000</v>
      </c>
      <c r="J18" s="67">
        <v>1000000</v>
      </c>
      <c r="K18" s="66">
        <v>500000</v>
      </c>
      <c r="L18" s="66">
        <v>1000000</v>
      </c>
      <c r="M18" s="58">
        <v>750000</v>
      </c>
      <c r="N18" s="84"/>
      <c r="O18" s="58"/>
      <c r="P18" s="78">
        <f t="shared" si="0"/>
        <v>0</v>
      </c>
      <c r="Q18" s="78">
        <f t="shared" si="1"/>
        <v>0</v>
      </c>
      <c r="R18" s="78" t="e">
        <f>#REF!-K18</f>
        <v>#REF!</v>
      </c>
      <c r="S18" s="78" t="e">
        <f>L18-#REF!</f>
        <v>#REF!</v>
      </c>
      <c r="T18" s="72"/>
      <c r="U18" s="72"/>
      <c r="V18" s="72"/>
      <c r="W18" s="72"/>
      <c r="X18" s="58"/>
      <c r="Y18" s="67" t="s">
        <v>1232</v>
      </c>
    </row>
    <row r="19" spans="1:25" ht="45.5" customHeight="1" x14ac:dyDescent="0.35">
      <c r="A19" s="60"/>
      <c r="B19" s="60" t="s">
        <v>889</v>
      </c>
      <c r="C19" s="62"/>
      <c r="D19" s="64"/>
      <c r="E19" s="64"/>
      <c r="F19" s="64"/>
      <c r="G19" s="65" t="s">
        <v>890</v>
      </c>
      <c r="H19" s="64"/>
      <c r="I19" s="67"/>
      <c r="J19" s="67"/>
      <c r="K19" s="69"/>
      <c r="L19" s="69"/>
      <c r="M19" s="58"/>
      <c r="N19" s="84"/>
      <c r="O19" s="58"/>
      <c r="P19" s="78">
        <f t="shared" si="0"/>
        <v>0</v>
      </c>
      <c r="Q19" s="78">
        <f t="shared" si="1"/>
        <v>0</v>
      </c>
      <c r="R19" s="78" t="e">
        <f>#REF!-K19</f>
        <v>#REF!</v>
      </c>
      <c r="S19" s="78" t="e">
        <f>L19-#REF!</f>
        <v>#REF!</v>
      </c>
      <c r="T19" s="72"/>
      <c r="U19" s="72"/>
      <c r="V19" s="72"/>
      <c r="W19" s="72"/>
      <c r="X19" s="58"/>
      <c r="Y19" s="58"/>
    </row>
    <row r="20" spans="1:25" ht="20.5" customHeight="1" x14ac:dyDescent="0.35">
      <c r="A20" s="60"/>
      <c r="B20" s="60"/>
      <c r="C20" s="62" t="s">
        <v>990</v>
      </c>
      <c r="D20" s="64"/>
      <c r="E20" s="64"/>
      <c r="F20" s="64"/>
      <c r="G20" s="68" t="s">
        <v>892</v>
      </c>
      <c r="H20" s="64" t="s">
        <v>1227</v>
      </c>
      <c r="I20" s="67">
        <v>2000</v>
      </c>
      <c r="J20" s="67">
        <v>6000</v>
      </c>
      <c r="K20" s="66">
        <v>2000</v>
      </c>
      <c r="L20" s="66">
        <v>6000</v>
      </c>
      <c r="M20" s="58">
        <v>4000</v>
      </c>
      <c r="N20" s="84" t="s">
        <v>1134</v>
      </c>
      <c r="O20" s="58" t="s">
        <v>1135</v>
      </c>
      <c r="P20" s="78">
        <f t="shared" si="0"/>
        <v>0</v>
      </c>
      <c r="Q20" s="78">
        <f t="shared" si="1"/>
        <v>0</v>
      </c>
      <c r="R20" s="78" t="e">
        <f>#REF!-K20</f>
        <v>#REF!</v>
      </c>
      <c r="S20" s="78" t="e">
        <f>L20-#REF!</f>
        <v>#REF!</v>
      </c>
      <c r="T20" s="72"/>
      <c r="U20" s="72"/>
      <c r="V20" s="72"/>
      <c r="W20" s="72"/>
      <c r="X20" s="58">
        <v>2000</v>
      </c>
      <c r="Y20" s="58">
        <f t="shared" si="2"/>
        <v>2000</v>
      </c>
    </row>
    <row r="21" spans="1:25" ht="18" customHeight="1" x14ac:dyDescent="0.35">
      <c r="A21" s="60"/>
      <c r="B21" s="60"/>
      <c r="C21" s="62" t="s">
        <v>991</v>
      </c>
      <c r="D21" s="64"/>
      <c r="E21" s="64"/>
      <c r="F21" s="64"/>
      <c r="G21" s="68" t="s">
        <v>894</v>
      </c>
      <c r="H21" s="64" t="s">
        <v>1227</v>
      </c>
      <c r="I21" s="67">
        <v>3000</v>
      </c>
      <c r="J21" s="67">
        <v>9000</v>
      </c>
      <c r="K21" s="66">
        <v>3000</v>
      </c>
      <c r="L21" s="66">
        <v>9000</v>
      </c>
      <c r="M21" s="58">
        <v>5000</v>
      </c>
      <c r="N21" s="84" t="s">
        <v>1134</v>
      </c>
      <c r="O21" s="58" t="s">
        <v>1136</v>
      </c>
      <c r="P21" s="78">
        <f t="shared" si="0"/>
        <v>0</v>
      </c>
      <c r="Q21" s="78">
        <f t="shared" si="1"/>
        <v>0</v>
      </c>
      <c r="R21" s="78" t="e">
        <f>#REF!-K21</f>
        <v>#REF!</v>
      </c>
      <c r="S21" s="78" t="e">
        <f>L21-#REF!</f>
        <v>#REF!</v>
      </c>
      <c r="T21" s="72"/>
      <c r="U21" s="72"/>
      <c r="V21" s="72"/>
      <c r="W21" s="72"/>
      <c r="X21" s="58">
        <v>3000</v>
      </c>
      <c r="Y21" s="58">
        <f t="shared" si="2"/>
        <v>2000</v>
      </c>
    </row>
    <row r="22" spans="1:25" ht="29.5" customHeight="1" x14ac:dyDescent="0.35">
      <c r="A22" s="60"/>
      <c r="B22" s="60" t="s">
        <v>895</v>
      </c>
      <c r="C22" s="62"/>
      <c r="D22" s="64"/>
      <c r="E22" s="64"/>
      <c r="F22" s="64"/>
      <c r="G22" s="65" t="s">
        <v>929</v>
      </c>
      <c r="H22" s="64"/>
      <c r="I22" s="67"/>
      <c r="J22" s="67"/>
      <c r="K22" s="69"/>
      <c r="L22" s="69"/>
      <c r="M22" s="58"/>
      <c r="N22" s="84"/>
      <c r="O22" s="58"/>
      <c r="P22" s="78">
        <f t="shared" si="0"/>
        <v>0</v>
      </c>
      <c r="Q22" s="78">
        <f t="shared" si="1"/>
        <v>0</v>
      </c>
      <c r="R22" s="78" t="e">
        <f>#REF!-K22</f>
        <v>#REF!</v>
      </c>
      <c r="S22" s="78" t="e">
        <f>L22-#REF!</f>
        <v>#REF!</v>
      </c>
      <c r="T22" s="72"/>
      <c r="U22" s="72"/>
      <c r="V22" s="72"/>
      <c r="W22" s="72"/>
      <c r="X22" s="58"/>
      <c r="Y22" s="58"/>
    </row>
    <row r="23" spans="1:25" ht="43.5" customHeight="1" x14ac:dyDescent="0.35">
      <c r="A23" s="60"/>
      <c r="B23" s="60"/>
      <c r="C23" s="62" t="s">
        <v>891</v>
      </c>
      <c r="D23" s="64"/>
      <c r="E23" s="64"/>
      <c r="F23" s="64"/>
      <c r="G23" s="68" t="s">
        <v>930</v>
      </c>
      <c r="H23" s="64" t="s">
        <v>1227</v>
      </c>
      <c r="I23" s="67">
        <v>40000</v>
      </c>
      <c r="J23" s="67">
        <v>100000</v>
      </c>
      <c r="K23" s="66">
        <v>40000</v>
      </c>
      <c r="L23" s="66">
        <v>100000</v>
      </c>
      <c r="M23" s="58">
        <v>70000</v>
      </c>
      <c r="N23" s="84"/>
      <c r="O23" s="58"/>
      <c r="P23" s="78">
        <f t="shared" si="0"/>
        <v>0</v>
      </c>
      <c r="Q23" s="78">
        <f t="shared" si="1"/>
        <v>0</v>
      </c>
      <c r="R23" s="78" t="e">
        <f>#REF!-K23</f>
        <v>#REF!</v>
      </c>
      <c r="S23" s="78" t="e">
        <f>L23-#REF!</f>
        <v>#REF!</v>
      </c>
      <c r="T23" s="72"/>
      <c r="U23" s="72"/>
      <c r="V23" s="72"/>
      <c r="W23" s="72"/>
      <c r="X23" s="58">
        <v>40000</v>
      </c>
      <c r="Y23" s="58">
        <f t="shared" si="2"/>
        <v>30000</v>
      </c>
    </row>
    <row r="24" spans="1:25" ht="32" customHeight="1" x14ac:dyDescent="0.35">
      <c r="A24" s="60"/>
      <c r="B24" s="60"/>
      <c r="C24" s="62" t="s">
        <v>893</v>
      </c>
      <c r="D24" s="64"/>
      <c r="E24" s="64"/>
      <c r="F24" s="64"/>
      <c r="G24" s="68" t="s">
        <v>896</v>
      </c>
      <c r="H24" s="64" t="s">
        <v>1227</v>
      </c>
      <c r="I24" s="67">
        <v>40000</v>
      </c>
      <c r="J24" s="67">
        <v>50000</v>
      </c>
      <c r="K24" s="66">
        <v>40000</v>
      </c>
      <c r="L24" s="66">
        <v>50000</v>
      </c>
      <c r="M24" s="58">
        <v>45000</v>
      </c>
      <c r="N24" s="84"/>
      <c r="O24" s="58"/>
      <c r="P24" s="78">
        <f t="shared" si="0"/>
        <v>0</v>
      </c>
      <c r="Q24" s="78">
        <f t="shared" si="1"/>
        <v>0</v>
      </c>
      <c r="R24" s="78" t="e">
        <f>#REF!-K24</f>
        <v>#REF!</v>
      </c>
      <c r="S24" s="78" t="e">
        <f>L24-#REF!</f>
        <v>#REF!</v>
      </c>
      <c r="T24" s="72"/>
      <c r="U24" s="72"/>
      <c r="V24" s="72"/>
      <c r="W24" s="72"/>
      <c r="X24" s="58">
        <v>40000</v>
      </c>
      <c r="Y24" s="58">
        <f t="shared" si="2"/>
        <v>5000</v>
      </c>
    </row>
    <row r="25" spans="1:25" ht="44" customHeight="1" x14ac:dyDescent="0.35">
      <c r="A25" s="60"/>
      <c r="B25" s="60"/>
      <c r="C25" s="62" t="s">
        <v>897</v>
      </c>
      <c r="D25" s="64"/>
      <c r="E25" s="64"/>
      <c r="F25" s="64"/>
      <c r="G25" s="68" t="s">
        <v>1111</v>
      </c>
      <c r="H25" s="64" t="s">
        <v>1227</v>
      </c>
      <c r="I25" s="67">
        <v>3000</v>
      </c>
      <c r="J25" s="67">
        <v>7000</v>
      </c>
      <c r="K25" s="66">
        <v>3000</v>
      </c>
      <c r="L25" s="66">
        <v>7000</v>
      </c>
      <c r="M25" s="58">
        <v>5000</v>
      </c>
      <c r="N25" s="84" t="s">
        <v>1120</v>
      </c>
      <c r="O25" s="58"/>
      <c r="P25" s="78">
        <f t="shared" si="0"/>
        <v>0</v>
      </c>
      <c r="Q25" s="78">
        <f t="shared" si="1"/>
        <v>0</v>
      </c>
      <c r="R25" s="78" t="e">
        <f>#REF!-K25</f>
        <v>#REF!</v>
      </c>
      <c r="S25" s="78" t="e">
        <f>L25-#REF!</f>
        <v>#REF!</v>
      </c>
      <c r="T25" s="72" t="s">
        <v>1112</v>
      </c>
      <c r="U25" s="72"/>
      <c r="V25" s="72"/>
      <c r="W25" s="72"/>
      <c r="X25" s="58">
        <v>3000</v>
      </c>
      <c r="Y25" s="58">
        <f t="shared" si="2"/>
        <v>2000</v>
      </c>
    </row>
  </sheetData>
  <autoFilter ref="A7:Y25" xr:uid="{00000000-0001-0000-0400-000000000000}">
    <filterColumn colId="0" showButton="0"/>
    <filterColumn colId="1" showButton="0"/>
    <filterColumn colId="2" showButton="0"/>
    <filterColumn colId="3" showButton="0"/>
    <filterColumn colId="4" showButton="0"/>
    <filterColumn colId="8" showButton="0"/>
    <filterColumn colId="10" showButton="0"/>
  </autoFilter>
  <mergeCells count="9">
    <mergeCell ref="A1:Y1"/>
    <mergeCell ref="A2:Y2"/>
    <mergeCell ref="A3:Y3"/>
    <mergeCell ref="A4:Y4"/>
    <mergeCell ref="W8:W17"/>
    <mergeCell ref="V8:V17"/>
    <mergeCell ref="K7:L7"/>
    <mergeCell ref="A7:F7"/>
    <mergeCell ref="I7:J7"/>
  </mergeCells>
  <pageMargins left="0.55000000000000004" right="0.2" top="0.6" bottom="0.3" header="0.3" footer="0.22"/>
  <pageSetup paperSize="9" orientation="landscape" r:id="rId1"/>
  <headerFooter differentFirst="1">
    <oddHeader>&amp;C&amp;"Times New Roman,Regular"&amp;12&amp;P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59"/>
  <sheetViews>
    <sheetView zoomScaleNormal="100" workbookViewId="0">
      <selection activeCell="T6" sqref="T6"/>
    </sheetView>
  </sheetViews>
  <sheetFormatPr defaultColWidth="9.1796875" defaultRowHeight="14.5" x14ac:dyDescent="0.35"/>
  <cols>
    <col min="1" max="1" width="4.81640625" style="2" customWidth="1"/>
    <col min="2" max="2" width="5.7265625" style="2" customWidth="1"/>
    <col min="3" max="3" width="8.1796875" style="43" customWidth="1"/>
    <col min="4" max="4" width="9.453125" style="3" customWidth="1"/>
    <col min="5" max="5" width="10.81640625" style="3" customWidth="1"/>
    <col min="6" max="6" width="4.7265625" style="3" customWidth="1"/>
    <col min="7" max="7" width="26.54296875" style="3" customWidth="1"/>
    <col min="8" max="8" width="6.81640625" style="3" customWidth="1"/>
    <col min="9" max="9" width="12" style="9" hidden="1" customWidth="1"/>
    <col min="10" max="10" width="12.1796875" style="9" hidden="1" customWidth="1"/>
    <col min="11" max="11" width="12.26953125" style="9" customWidth="1"/>
    <col min="12" max="12" width="12.6328125" style="9" customWidth="1"/>
    <col min="13" max="13" width="16.36328125" style="3" customWidth="1"/>
    <col min="14" max="14" width="11.26953125" style="24" hidden="1" customWidth="1"/>
    <col min="15" max="15" width="13.54296875" style="3" hidden="1" customWidth="1"/>
    <col min="16" max="16" width="17.81640625" style="2" customWidth="1"/>
    <col min="17" max="17" width="15.1796875" style="2" hidden="1" customWidth="1"/>
    <col min="18" max="18" width="9.1796875" style="2" hidden="1" customWidth="1"/>
    <col min="19" max="16384" width="9.1796875" style="2"/>
  </cols>
  <sheetData>
    <row r="1" spans="1:18" ht="17.5" x14ac:dyDescent="0.35">
      <c r="A1" s="163" t="s">
        <v>1166</v>
      </c>
      <c r="B1" s="163"/>
      <c r="C1" s="163"/>
      <c r="D1" s="163"/>
      <c r="E1" s="163"/>
      <c r="F1" s="163"/>
      <c r="G1" s="163"/>
      <c r="H1" s="163"/>
      <c r="I1" s="163"/>
      <c r="J1" s="163"/>
      <c r="K1" s="163"/>
      <c r="L1" s="163"/>
      <c r="M1" s="163"/>
      <c r="N1" s="163"/>
      <c r="O1" s="163"/>
      <c r="P1" s="163"/>
    </row>
    <row r="2" spans="1:18" ht="20.25" customHeight="1" x14ac:dyDescent="0.35">
      <c r="A2" s="158" t="s">
        <v>1008</v>
      </c>
      <c r="B2" s="158"/>
      <c r="C2" s="158"/>
      <c r="D2" s="158"/>
      <c r="E2" s="158"/>
      <c r="F2" s="158"/>
      <c r="G2" s="158"/>
      <c r="H2" s="158"/>
      <c r="I2" s="158"/>
      <c r="J2" s="158"/>
      <c r="K2" s="158"/>
      <c r="L2" s="158"/>
      <c r="M2" s="158"/>
      <c r="N2" s="158"/>
      <c r="O2" s="158"/>
      <c r="P2" s="158"/>
    </row>
    <row r="3" spans="1:18" ht="36.75" hidden="1" customHeight="1" x14ac:dyDescent="0.35">
      <c r="A3" s="159" t="s">
        <v>1194</v>
      </c>
      <c r="B3" s="159"/>
      <c r="C3" s="159"/>
      <c r="D3" s="159"/>
      <c r="E3" s="159"/>
      <c r="F3" s="159"/>
      <c r="G3" s="159"/>
      <c r="H3" s="159"/>
      <c r="I3" s="159"/>
      <c r="J3" s="159"/>
      <c r="K3" s="159"/>
      <c r="L3" s="159"/>
      <c r="M3" s="159"/>
      <c r="N3" s="159"/>
      <c r="O3" s="159"/>
      <c r="P3" s="159"/>
    </row>
    <row r="4" spans="1:18" ht="20.5" customHeight="1" x14ac:dyDescent="0.35">
      <c r="A4" s="160" t="s">
        <v>1361</v>
      </c>
      <c r="B4" s="160"/>
      <c r="C4" s="160"/>
      <c r="D4" s="160"/>
      <c r="E4" s="160"/>
      <c r="F4" s="160"/>
      <c r="G4" s="160"/>
      <c r="H4" s="160"/>
      <c r="I4" s="160"/>
      <c r="J4" s="160"/>
      <c r="K4" s="160"/>
      <c r="L4" s="160"/>
      <c r="M4" s="160"/>
      <c r="N4" s="160"/>
      <c r="O4" s="160"/>
      <c r="P4" s="160"/>
    </row>
    <row r="5" spans="1:18" ht="28.5" customHeight="1" x14ac:dyDescent="0.4">
      <c r="A5" s="27"/>
      <c r="B5" s="27"/>
      <c r="C5" s="42"/>
      <c r="D5" s="4"/>
      <c r="E5" s="4"/>
      <c r="F5" s="4"/>
      <c r="G5" s="4"/>
      <c r="H5" s="4"/>
      <c r="I5" s="25"/>
      <c r="J5" s="25"/>
      <c r="M5" s="79" t="s">
        <v>1169</v>
      </c>
    </row>
    <row r="7" spans="1:18" s="86" customFormat="1" ht="64.5" customHeight="1" x14ac:dyDescent="0.3">
      <c r="A7" s="171" t="s">
        <v>0</v>
      </c>
      <c r="B7" s="171"/>
      <c r="C7" s="171"/>
      <c r="D7" s="171"/>
      <c r="E7" s="171"/>
      <c r="F7" s="171"/>
      <c r="G7" s="53" t="s">
        <v>1117</v>
      </c>
      <c r="H7" s="53" t="s">
        <v>1</v>
      </c>
      <c r="I7" s="169" t="s">
        <v>903</v>
      </c>
      <c r="J7" s="169"/>
      <c r="K7" s="169" t="s">
        <v>1020</v>
      </c>
      <c r="L7" s="169"/>
      <c r="M7" s="29" t="s">
        <v>1209</v>
      </c>
      <c r="N7" s="29" t="s">
        <v>1128</v>
      </c>
      <c r="O7" s="29"/>
      <c r="P7" s="29" t="s">
        <v>1210</v>
      </c>
    </row>
    <row r="8" spans="1:18" ht="22.5" customHeight="1" x14ac:dyDescent="0.35">
      <c r="A8" s="60" t="s">
        <v>4</v>
      </c>
      <c r="B8" s="60" t="s">
        <v>4</v>
      </c>
      <c r="C8" s="60" t="s">
        <v>4</v>
      </c>
      <c r="D8" s="60" t="s">
        <v>4</v>
      </c>
      <c r="E8" s="60" t="s">
        <v>4</v>
      </c>
      <c r="F8" s="60" t="s">
        <v>4</v>
      </c>
      <c r="G8" s="174"/>
      <c r="H8" s="174"/>
      <c r="I8" s="155" t="s">
        <v>5</v>
      </c>
      <c r="J8" s="155" t="s">
        <v>6</v>
      </c>
      <c r="K8" s="155" t="s">
        <v>5</v>
      </c>
      <c r="L8" s="155" t="s">
        <v>6</v>
      </c>
      <c r="M8" s="175"/>
      <c r="N8" s="83"/>
      <c r="O8" s="76"/>
      <c r="P8" s="172"/>
    </row>
    <row r="9" spans="1:18" x14ac:dyDescent="0.35">
      <c r="A9" s="60">
        <v>1</v>
      </c>
      <c r="B9" s="60">
        <v>2</v>
      </c>
      <c r="C9" s="60">
        <v>3</v>
      </c>
      <c r="D9" s="60">
        <v>4</v>
      </c>
      <c r="E9" s="60">
        <v>5</v>
      </c>
      <c r="F9" s="60">
        <v>6</v>
      </c>
      <c r="G9" s="174"/>
      <c r="H9" s="174"/>
      <c r="I9" s="155"/>
      <c r="J9" s="155"/>
      <c r="K9" s="155"/>
      <c r="L9" s="155"/>
      <c r="M9" s="175"/>
      <c r="N9" s="83"/>
      <c r="O9" s="76"/>
      <c r="P9" s="173"/>
    </row>
    <row r="10" spans="1:18" x14ac:dyDescent="0.35">
      <c r="A10" s="60" t="s">
        <v>460</v>
      </c>
      <c r="B10" s="60"/>
      <c r="C10" s="62"/>
      <c r="D10" s="64"/>
      <c r="E10" s="64"/>
      <c r="F10" s="64"/>
      <c r="G10" s="65" t="s">
        <v>461</v>
      </c>
      <c r="H10" s="64"/>
      <c r="I10" s="66"/>
      <c r="J10" s="66"/>
      <c r="K10" s="66"/>
      <c r="L10" s="66"/>
      <c r="M10" s="76"/>
      <c r="N10" s="83"/>
      <c r="O10" s="76"/>
      <c r="P10" s="72"/>
    </row>
    <row r="11" spans="1:18" ht="21" customHeight="1" x14ac:dyDescent="0.35">
      <c r="A11" s="60"/>
      <c r="B11" s="60" t="s">
        <v>462</v>
      </c>
      <c r="C11" s="62"/>
      <c r="D11" s="64"/>
      <c r="E11" s="64"/>
      <c r="F11" s="64"/>
      <c r="G11" s="65" t="s">
        <v>463</v>
      </c>
      <c r="H11" s="64"/>
      <c r="I11" s="66"/>
      <c r="J11" s="66"/>
      <c r="K11" s="66"/>
      <c r="L11" s="66"/>
      <c r="M11" s="76"/>
      <c r="N11" s="83"/>
      <c r="O11" s="76"/>
      <c r="P11" s="67"/>
    </row>
    <row r="12" spans="1:18" ht="19.5" customHeight="1" x14ac:dyDescent="0.35">
      <c r="A12" s="60"/>
      <c r="B12" s="60"/>
      <c r="C12" s="62" t="s">
        <v>464</v>
      </c>
      <c r="D12" s="64"/>
      <c r="E12" s="64"/>
      <c r="F12" s="64"/>
      <c r="G12" s="68" t="s">
        <v>1133</v>
      </c>
      <c r="H12" s="64"/>
      <c r="I12" s="66"/>
      <c r="J12" s="66"/>
      <c r="K12" s="66"/>
      <c r="L12" s="66"/>
      <c r="M12" s="76"/>
      <c r="N12" s="83" t="s">
        <v>1120</v>
      </c>
      <c r="O12" s="63" t="s">
        <v>1132</v>
      </c>
      <c r="P12" s="67"/>
    </row>
    <row r="13" spans="1:18" ht="23.25" customHeight="1" x14ac:dyDescent="0.35">
      <c r="A13" s="60"/>
      <c r="B13" s="60"/>
      <c r="C13" s="62"/>
      <c r="D13" s="64" t="s">
        <v>465</v>
      </c>
      <c r="E13" s="64"/>
      <c r="F13" s="64"/>
      <c r="G13" s="63" t="s">
        <v>1108</v>
      </c>
      <c r="H13" s="64" t="s">
        <v>1227</v>
      </c>
      <c r="I13" s="66">
        <v>10500000</v>
      </c>
      <c r="J13" s="66">
        <v>14500000</v>
      </c>
      <c r="K13" s="66">
        <v>10500000</v>
      </c>
      <c r="L13" s="66">
        <v>14500000</v>
      </c>
      <c r="M13" s="58">
        <v>12500000</v>
      </c>
      <c r="N13" s="84"/>
      <c r="O13" s="58"/>
      <c r="P13" s="67" t="s">
        <v>1232</v>
      </c>
      <c r="Q13" s="81">
        <v>12500000</v>
      </c>
      <c r="R13" s="33">
        <f>M13-Q13</f>
        <v>0</v>
      </c>
    </row>
    <row r="14" spans="1:18" ht="16" x14ac:dyDescent="0.35">
      <c r="A14" s="60"/>
      <c r="B14" s="60"/>
      <c r="C14" s="62"/>
      <c r="D14" s="64" t="s">
        <v>467</v>
      </c>
      <c r="E14" s="64"/>
      <c r="F14" s="64"/>
      <c r="G14" s="63" t="s">
        <v>468</v>
      </c>
      <c r="H14" s="64" t="s">
        <v>1227</v>
      </c>
      <c r="I14" s="66">
        <v>21300000</v>
      </c>
      <c r="J14" s="66">
        <v>28000000</v>
      </c>
      <c r="K14" s="66">
        <v>21300000</v>
      </c>
      <c r="L14" s="66">
        <v>28000000</v>
      </c>
      <c r="M14" s="58">
        <v>24650000</v>
      </c>
      <c r="N14" s="84"/>
      <c r="O14" s="58"/>
      <c r="P14" s="67" t="s">
        <v>1232</v>
      </c>
      <c r="Q14" s="81">
        <v>24650000</v>
      </c>
      <c r="R14" s="33">
        <f t="shared" ref="R14:R77" si="0">M14-Q14</f>
        <v>0</v>
      </c>
    </row>
    <row r="15" spans="1:18" ht="16" x14ac:dyDescent="0.35">
      <c r="A15" s="60"/>
      <c r="B15" s="60"/>
      <c r="C15" s="62"/>
      <c r="D15" s="64" t="s">
        <v>469</v>
      </c>
      <c r="E15" s="64"/>
      <c r="F15" s="64"/>
      <c r="G15" s="63" t="s">
        <v>470</v>
      </c>
      <c r="H15" s="64" t="s">
        <v>1227</v>
      </c>
      <c r="I15" s="66">
        <v>31200000</v>
      </c>
      <c r="J15" s="66">
        <v>36000000</v>
      </c>
      <c r="K15" s="66">
        <v>31200000</v>
      </c>
      <c r="L15" s="66">
        <v>36000000</v>
      </c>
      <c r="M15" s="58">
        <v>33600000</v>
      </c>
      <c r="N15" s="84"/>
      <c r="O15" s="58"/>
      <c r="P15" s="67" t="s">
        <v>1232</v>
      </c>
      <c r="Q15" s="81">
        <v>33600000</v>
      </c>
      <c r="R15" s="33">
        <f t="shared" si="0"/>
        <v>0</v>
      </c>
    </row>
    <row r="16" spans="1:18" ht="16" x14ac:dyDescent="0.35">
      <c r="A16" s="60"/>
      <c r="B16" s="60"/>
      <c r="C16" s="62" t="s">
        <v>471</v>
      </c>
      <c r="D16" s="64"/>
      <c r="E16" s="64"/>
      <c r="F16" s="64"/>
      <c r="G16" s="68" t="s">
        <v>472</v>
      </c>
      <c r="H16" s="64" t="s">
        <v>1227</v>
      </c>
      <c r="I16" s="66">
        <v>5110000</v>
      </c>
      <c r="J16" s="66">
        <v>7300000</v>
      </c>
      <c r="K16" s="66">
        <v>5110000</v>
      </c>
      <c r="L16" s="66">
        <v>7300000</v>
      </c>
      <c r="M16" s="58">
        <v>7300000</v>
      </c>
      <c r="N16" s="84"/>
      <c r="O16" s="58"/>
      <c r="P16" s="67" t="s">
        <v>1232</v>
      </c>
      <c r="Q16" s="81">
        <v>7300000</v>
      </c>
      <c r="R16" s="33">
        <f t="shared" si="0"/>
        <v>0</v>
      </c>
    </row>
    <row r="17" spans="1:18" ht="16" x14ac:dyDescent="0.35">
      <c r="A17" s="60"/>
      <c r="B17" s="60"/>
      <c r="C17" s="62" t="s">
        <v>473</v>
      </c>
      <c r="D17" s="64"/>
      <c r="E17" s="64"/>
      <c r="F17" s="64"/>
      <c r="G17" s="68" t="s">
        <v>911</v>
      </c>
      <c r="H17" s="64" t="s">
        <v>1227</v>
      </c>
      <c r="I17" s="66">
        <v>20000000</v>
      </c>
      <c r="J17" s="66">
        <v>26000000</v>
      </c>
      <c r="K17" s="66">
        <v>20000000</v>
      </c>
      <c r="L17" s="66">
        <v>26000000</v>
      </c>
      <c r="M17" s="58">
        <v>23000000</v>
      </c>
      <c r="N17" s="84"/>
      <c r="O17" s="58"/>
      <c r="P17" s="67" t="s">
        <v>1232</v>
      </c>
      <c r="Q17" s="81">
        <v>23000000</v>
      </c>
      <c r="R17" s="33">
        <f t="shared" si="0"/>
        <v>0</v>
      </c>
    </row>
    <row r="18" spans="1:18" ht="16" x14ac:dyDescent="0.35">
      <c r="A18" s="60"/>
      <c r="B18" s="60"/>
      <c r="C18" s="62" t="s">
        <v>474</v>
      </c>
      <c r="D18" s="64"/>
      <c r="E18" s="64"/>
      <c r="F18" s="64"/>
      <c r="G18" s="68" t="s">
        <v>475</v>
      </c>
      <c r="H18" s="64" t="s">
        <v>1227</v>
      </c>
      <c r="I18" s="66">
        <v>18000000</v>
      </c>
      <c r="J18" s="66">
        <v>24000000</v>
      </c>
      <c r="K18" s="66">
        <v>18000000</v>
      </c>
      <c r="L18" s="66">
        <v>24000000</v>
      </c>
      <c r="M18" s="58">
        <v>21000000</v>
      </c>
      <c r="N18" s="84"/>
      <c r="O18" s="58"/>
      <c r="P18" s="67" t="s">
        <v>1232</v>
      </c>
      <c r="Q18" s="81">
        <v>21000000</v>
      </c>
      <c r="R18" s="33">
        <f t="shared" si="0"/>
        <v>0</v>
      </c>
    </row>
    <row r="19" spans="1:18" ht="15.5" x14ac:dyDescent="0.35">
      <c r="A19" s="60"/>
      <c r="B19" s="60"/>
      <c r="C19" s="62" t="s">
        <v>476</v>
      </c>
      <c r="D19" s="64"/>
      <c r="E19" s="64"/>
      <c r="F19" s="64"/>
      <c r="G19" s="68" t="s">
        <v>477</v>
      </c>
      <c r="H19" s="64"/>
      <c r="I19" s="66"/>
      <c r="J19" s="66"/>
      <c r="K19" s="69"/>
      <c r="L19" s="69"/>
      <c r="M19" s="58"/>
      <c r="N19" s="84"/>
      <c r="O19" s="58"/>
      <c r="P19" s="67"/>
      <c r="Q19" s="81"/>
      <c r="R19" s="33">
        <f t="shared" si="0"/>
        <v>0</v>
      </c>
    </row>
    <row r="20" spans="1:18" ht="16" x14ac:dyDescent="0.35">
      <c r="A20" s="60"/>
      <c r="B20" s="60"/>
      <c r="C20" s="62"/>
      <c r="D20" s="64" t="s">
        <v>478</v>
      </c>
      <c r="E20" s="64"/>
      <c r="F20" s="64"/>
      <c r="G20" s="63" t="s">
        <v>466</v>
      </c>
      <c r="H20" s="64" t="s">
        <v>1227</v>
      </c>
      <c r="I20" s="66">
        <v>5200000</v>
      </c>
      <c r="J20" s="66">
        <v>6500000</v>
      </c>
      <c r="K20" s="66">
        <v>5200000</v>
      </c>
      <c r="L20" s="66">
        <v>6500000</v>
      </c>
      <c r="M20" s="58">
        <v>6500000</v>
      </c>
      <c r="N20" s="84"/>
      <c r="O20" s="58"/>
      <c r="P20" s="67" t="s">
        <v>1232</v>
      </c>
      <c r="Q20" s="81">
        <v>6500000</v>
      </c>
      <c r="R20" s="33">
        <f t="shared" si="0"/>
        <v>0</v>
      </c>
    </row>
    <row r="21" spans="1:18" ht="16" x14ac:dyDescent="0.35">
      <c r="A21" s="60"/>
      <c r="B21" s="60"/>
      <c r="C21" s="62"/>
      <c r="D21" s="64" t="s">
        <v>479</v>
      </c>
      <c r="E21" s="64"/>
      <c r="F21" s="64"/>
      <c r="G21" s="63" t="s">
        <v>468</v>
      </c>
      <c r="H21" s="64" t="s">
        <v>1227</v>
      </c>
      <c r="I21" s="66">
        <v>19600000</v>
      </c>
      <c r="J21" s="66">
        <v>28000000</v>
      </c>
      <c r="K21" s="66">
        <v>19600000</v>
      </c>
      <c r="L21" s="66">
        <v>28000000</v>
      </c>
      <c r="M21" s="58">
        <v>23800000</v>
      </c>
      <c r="N21" s="84"/>
      <c r="O21" s="58"/>
      <c r="P21" s="67" t="s">
        <v>1232</v>
      </c>
      <c r="Q21" s="81">
        <v>23800000</v>
      </c>
      <c r="R21" s="33">
        <f t="shared" si="0"/>
        <v>0</v>
      </c>
    </row>
    <row r="22" spans="1:18" ht="16" x14ac:dyDescent="0.35">
      <c r="A22" s="60"/>
      <c r="B22" s="60"/>
      <c r="C22" s="62"/>
      <c r="D22" s="64" t="s">
        <v>480</v>
      </c>
      <c r="E22" s="64"/>
      <c r="F22" s="64"/>
      <c r="G22" s="63" t="s">
        <v>470</v>
      </c>
      <c r="H22" s="64" t="s">
        <v>1227</v>
      </c>
      <c r="I22" s="66">
        <v>28200000</v>
      </c>
      <c r="J22" s="66">
        <v>35000000</v>
      </c>
      <c r="K22" s="66">
        <v>28200000</v>
      </c>
      <c r="L22" s="66">
        <v>35000000</v>
      </c>
      <c r="M22" s="58">
        <v>31600000</v>
      </c>
      <c r="N22" s="84"/>
      <c r="O22" s="58"/>
      <c r="P22" s="67" t="s">
        <v>1232</v>
      </c>
      <c r="Q22" s="81">
        <v>31600000</v>
      </c>
      <c r="R22" s="33">
        <f t="shared" si="0"/>
        <v>0</v>
      </c>
    </row>
    <row r="23" spans="1:18" ht="15.5" x14ac:dyDescent="0.35">
      <c r="A23" s="60"/>
      <c r="B23" s="60"/>
      <c r="C23" s="62" t="s">
        <v>481</v>
      </c>
      <c r="D23" s="64"/>
      <c r="E23" s="64"/>
      <c r="F23" s="64"/>
      <c r="G23" s="68" t="s">
        <v>482</v>
      </c>
      <c r="H23" s="64"/>
      <c r="I23" s="66"/>
      <c r="J23" s="66"/>
      <c r="K23" s="69"/>
      <c r="L23" s="69"/>
      <c r="M23" s="58"/>
      <c r="N23" s="84"/>
      <c r="O23" s="58"/>
      <c r="P23" s="67"/>
      <c r="Q23" s="81"/>
      <c r="R23" s="33">
        <f t="shared" si="0"/>
        <v>0</v>
      </c>
    </row>
    <row r="24" spans="1:18" ht="16" x14ac:dyDescent="0.35">
      <c r="A24" s="60"/>
      <c r="B24" s="60"/>
      <c r="C24" s="62"/>
      <c r="D24" s="64" t="s">
        <v>483</v>
      </c>
      <c r="E24" s="64"/>
      <c r="F24" s="64"/>
      <c r="G24" s="63" t="s">
        <v>466</v>
      </c>
      <c r="H24" s="64" t="s">
        <v>1227</v>
      </c>
      <c r="I24" s="66">
        <v>4800000</v>
      </c>
      <c r="J24" s="66">
        <v>6000000</v>
      </c>
      <c r="K24" s="66">
        <v>4800000</v>
      </c>
      <c r="L24" s="66">
        <v>6000000</v>
      </c>
      <c r="M24" s="58">
        <v>6000000</v>
      </c>
      <c r="N24" s="84"/>
      <c r="O24" s="58"/>
      <c r="P24" s="67" t="s">
        <v>1232</v>
      </c>
      <c r="Q24" s="81">
        <v>6000000</v>
      </c>
      <c r="R24" s="33">
        <f t="shared" si="0"/>
        <v>0</v>
      </c>
    </row>
    <row r="25" spans="1:18" ht="16" x14ac:dyDescent="0.35">
      <c r="A25" s="60"/>
      <c r="B25" s="60"/>
      <c r="C25" s="62"/>
      <c r="D25" s="64" t="s">
        <v>484</v>
      </c>
      <c r="E25" s="64"/>
      <c r="F25" s="64"/>
      <c r="G25" s="63" t="s">
        <v>468</v>
      </c>
      <c r="H25" s="64" t="s">
        <v>1227</v>
      </c>
      <c r="I25" s="66">
        <v>10200000</v>
      </c>
      <c r="J25" s="66">
        <v>12000000</v>
      </c>
      <c r="K25" s="66">
        <v>10200000</v>
      </c>
      <c r="L25" s="66">
        <v>12000000</v>
      </c>
      <c r="M25" s="58">
        <v>11100000</v>
      </c>
      <c r="N25" s="84"/>
      <c r="O25" s="58"/>
      <c r="P25" s="67" t="s">
        <v>1232</v>
      </c>
      <c r="Q25" s="81">
        <v>11100000</v>
      </c>
      <c r="R25" s="33">
        <f t="shared" si="0"/>
        <v>0</v>
      </c>
    </row>
    <row r="26" spans="1:18" ht="16" x14ac:dyDescent="0.35">
      <c r="A26" s="60"/>
      <c r="B26" s="60"/>
      <c r="C26" s="62"/>
      <c r="D26" s="64" t="s">
        <v>485</v>
      </c>
      <c r="E26" s="64"/>
      <c r="F26" s="64"/>
      <c r="G26" s="63" t="s">
        <v>470</v>
      </c>
      <c r="H26" s="64" t="s">
        <v>1227</v>
      </c>
      <c r="I26" s="66">
        <v>13300000</v>
      </c>
      <c r="J26" s="66">
        <v>16000000</v>
      </c>
      <c r="K26" s="66">
        <v>13300000</v>
      </c>
      <c r="L26" s="66">
        <v>16000000</v>
      </c>
      <c r="M26" s="58">
        <v>14650000</v>
      </c>
      <c r="N26" s="84"/>
      <c r="O26" s="58"/>
      <c r="P26" s="67" t="s">
        <v>1232</v>
      </c>
      <c r="Q26" s="81">
        <v>14650000</v>
      </c>
      <c r="R26" s="33">
        <f t="shared" si="0"/>
        <v>0</v>
      </c>
    </row>
    <row r="27" spans="1:18" ht="15.5" x14ac:dyDescent="0.35">
      <c r="A27" s="60"/>
      <c r="B27" s="60"/>
      <c r="C27" s="62" t="s">
        <v>486</v>
      </c>
      <c r="D27" s="64"/>
      <c r="E27" s="64"/>
      <c r="F27" s="64"/>
      <c r="G27" s="68" t="s">
        <v>487</v>
      </c>
      <c r="H27" s="64"/>
      <c r="I27" s="66"/>
      <c r="J27" s="66"/>
      <c r="K27" s="69"/>
      <c r="L27" s="69"/>
      <c r="M27" s="58"/>
      <c r="N27" s="84"/>
      <c r="O27" s="58"/>
      <c r="P27" s="67"/>
      <c r="Q27" s="81"/>
      <c r="R27" s="33">
        <f t="shared" si="0"/>
        <v>0</v>
      </c>
    </row>
    <row r="28" spans="1:18" ht="16" x14ac:dyDescent="0.35">
      <c r="A28" s="60"/>
      <c r="B28" s="60"/>
      <c r="C28" s="62"/>
      <c r="D28" s="64" t="s">
        <v>488</v>
      </c>
      <c r="E28" s="64"/>
      <c r="F28" s="64"/>
      <c r="G28" s="63" t="s">
        <v>466</v>
      </c>
      <c r="H28" s="64" t="s">
        <v>1227</v>
      </c>
      <c r="I28" s="66">
        <v>3300000</v>
      </c>
      <c r="J28" s="66">
        <v>4000000</v>
      </c>
      <c r="K28" s="66">
        <v>3300000</v>
      </c>
      <c r="L28" s="66">
        <v>4000000</v>
      </c>
      <c r="M28" s="58">
        <v>4000000</v>
      </c>
      <c r="N28" s="84"/>
      <c r="O28" s="58"/>
      <c r="P28" s="67" t="s">
        <v>1232</v>
      </c>
      <c r="Q28" s="81">
        <v>4000000</v>
      </c>
      <c r="R28" s="33">
        <f t="shared" si="0"/>
        <v>0</v>
      </c>
    </row>
    <row r="29" spans="1:18" ht="16" x14ac:dyDescent="0.35">
      <c r="A29" s="60"/>
      <c r="B29" s="60"/>
      <c r="C29" s="62"/>
      <c r="D29" s="64" t="s">
        <v>489</v>
      </c>
      <c r="E29" s="64"/>
      <c r="F29" s="64"/>
      <c r="G29" s="63" t="s">
        <v>468</v>
      </c>
      <c r="H29" s="64" t="s">
        <v>1227</v>
      </c>
      <c r="I29" s="66">
        <v>6500000</v>
      </c>
      <c r="J29" s="66">
        <v>8500000</v>
      </c>
      <c r="K29" s="66">
        <v>6500000</v>
      </c>
      <c r="L29" s="66">
        <v>8500000</v>
      </c>
      <c r="M29" s="58">
        <v>8500000</v>
      </c>
      <c r="N29" s="84"/>
      <c r="O29" s="58"/>
      <c r="P29" s="67" t="s">
        <v>1232</v>
      </c>
      <c r="Q29" s="81">
        <v>8500000</v>
      </c>
      <c r="R29" s="33">
        <f t="shared" si="0"/>
        <v>0</v>
      </c>
    </row>
    <row r="30" spans="1:18" ht="16" x14ac:dyDescent="0.35">
      <c r="A30" s="60"/>
      <c r="B30" s="60"/>
      <c r="C30" s="62"/>
      <c r="D30" s="64" t="s">
        <v>490</v>
      </c>
      <c r="E30" s="64"/>
      <c r="F30" s="64"/>
      <c r="G30" s="63" t="s">
        <v>470</v>
      </c>
      <c r="H30" s="64" t="s">
        <v>1227</v>
      </c>
      <c r="I30" s="66">
        <v>11500000</v>
      </c>
      <c r="J30" s="66">
        <v>15000000</v>
      </c>
      <c r="K30" s="66">
        <v>11500000</v>
      </c>
      <c r="L30" s="66">
        <v>15000000</v>
      </c>
      <c r="M30" s="58">
        <v>13250000</v>
      </c>
      <c r="N30" s="84"/>
      <c r="O30" s="58"/>
      <c r="P30" s="67" t="s">
        <v>1232</v>
      </c>
      <c r="Q30" s="81">
        <v>13250000</v>
      </c>
      <c r="R30" s="33">
        <f t="shared" si="0"/>
        <v>0</v>
      </c>
    </row>
    <row r="31" spans="1:18" ht="16" x14ac:dyDescent="0.35">
      <c r="A31" s="60"/>
      <c r="B31" s="60"/>
      <c r="C31" s="62" t="s">
        <v>491</v>
      </c>
      <c r="D31" s="64"/>
      <c r="E31" s="64"/>
      <c r="F31" s="64"/>
      <c r="G31" s="68" t="s">
        <v>492</v>
      </c>
      <c r="H31" s="64" t="s">
        <v>1227</v>
      </c>
      <c r="I31" s="66">
        <v>35000000</v>
      </c>
      <c r="J31" s="66">
        <v>40000000</v>
      </c>
      <c r="K31" s="66">
        <v>35000000</v>
      </c>
      <c r="L31" s="66">
        <v>40000000</v>
      </c>
      <c r="M31" s="58">
        <v>37500000</v>
      </c>
      <c r="N31" s="84"/>
      <c r="O31" s="58"/>
      <c r="P31" s="67" t="s">
        <v>1232</v>
      </c>
      <c r="Q31" s="81">
        <v>37500000</v>
      </c>
      <c r="R31" s="33">
        <f t="shared" si="0"/>
        <v>0</v>
      </c>
    </row>
    <row r="32" spans="1:18" ht="28" x14ac:dyDescent="0.35">
      <c r="A32" s="60"/>
      <c r="B32" s="60"/>
      <c r="C32" s="62" t="s">
        <v>493</v>
      </c>
      <c r="D32" s="64"/>
      <c r="E32" s="64"/>
      <c r="F32" s="64"/>
      <c r="G32" s="68" t="s">
        <v>494</v>
      </c>
      <c r="H32" s="64" t="s">
        <v>1227</v>
      </c>
      <c r="I32" s="66">
        <v>2800000000</v>
      </c>
      <c r="J32" s="66">
        <v>4000000000</v>
      </c>
      <c r="K32" s="66">
        <v>2800000000</v>
      </c>
      <c r="L32" s="66">
        <v>4000000000</v>
      </c>
      <c r="M32" s="58">
        <v>3400000000</v>
      </c>
      <c r="N32" s="84"/>
      <c r="O32" s="58"/>
      <c r="P32" s="67" t="s">
        <v>1232</v>
      </c>
      <c r="Q32" s="81">
        <v>3400000000</v>
      </c>
      <c r="R32" s="33">
        <f t="shared" si="0"/>
        <v>0</v>
      </c>
    </row>
    <row r="33" spans="1:18" ht="16" x14ac:dyDescent="0.35">
      <c r="A33" s="60"/>
      <c r="B33" s="60"/>
      <c r="C33" s="62" t="s">
        <v>495</v>
      </c>
      <c r="D33" s="64"/>
      <c r="E33" s="64"/>
      <c r="F33" s="64"/>
      <c r="G33" s="68" t="s">
        <v>496</v>
      </c>
      <c r="H33" s="64" t="s">
        <v>1227</v>
      </c>
      <c r="I33" s="66">
        <v>7000000</v>
      </c>
      <c r="J33" s="66">
        <v>8400000</v>
      </c>
      <c r="K33" s="66">
        <v>7000000</v>
      </c>
      <c r="L33" s="66">
        <v>8400000</v>
      </c>
      <c r="M33" s="58">
        <v>8400000</v>
      </c>
      <c r="N33" s="84"/>
      <c r="O33" s="58"/>
      <c r="P33" s="67" t="s">
        <v>1232</v>
      </c>
      <c r="Q33" s="81">
        <v>8400000</v>
      </c>
      <c r="R33" s="33">
        <f t="shared" si="0"/>
        <v>0</v>
      </c>
    </row>
    <row r="34" spans="1:18" ht="15.5" x14ac:dyDescent="0.35">
      <c r="A34" s="60"/>
      <c r="B34" s="60"/>
      <c r="C34" s="62" t="s">
        <v>497</v>
      </c>
      <c r="D34" s="64"/>
      <c r="E34" s="64"/>
      <c r="F34" s="64"/>
      <c r="G34" s="68" t="s">
        <v>498</v>
      </c>
      <c r="H34" s="64"/>
      <c r="I34" s="66"/>
      <c r="J34" s="66"/>
      <c r="K34" s="69"/>
      <c r="L34" s="69"/>
      <c r="M34" s="58"/>
      <c r="N34" s="84"/>
      <c r="O34" s="58"/>
      <c r="P34" s="67"/>
      <c r="Q34" s="81"/>
      <c r="R34" s="33">
        <f t="shared" si="0"/>
        <v>0</v>
      </c>
    </row>
    <row r="35" spans="1:18" ht="16" x14ac:dyDescent="0.35">
      <c r="A35" s="60"/>
      <c r="B35" s="60"/>
      <c r="C35" s="62"/>
      <c r="D35" s="64" t="s">
        <v>499</v>
      </c>
      <c r="E35" s="64"/>
      <c r="F35" s="64"/>
      <c r="G35" s="63" t="s">
        <v>466</v>
      </c>
      <c r="H35" s="64" t="s">
        <v>1227</v>
      </c>
      <c r="I35" s="66">
        <v>5600000</v>
      </c>
      <c r="J35" s="66">
        <v>7500000</v>
      </c>
      <c r="K35" s="66">
        <v>5600000</v>
      </c>
      <c r="L35" s="66">
        <v>7500000</v>
      </c>
      <c r="M35" s="58">
        <v>7500000</v>
      </c>
      <c r="N35" s="84"/>
      <c r="O35" s="58"/>
      <c r="P35" s="67" t="s">
        <v>1232</v>
      </c>
      <c r="Q35" s="81">
        <v>7500000</v>
      </c>
      <c r="R35" s="33">
        <f t="shared" si="0"/>
        <v>0</v>
      </c>
    </row>
    <row r="36" spans="1:18" ht="16" x14ac:dyDescent="0.35">
      <c r="A36" s="60"/>
      <c r="B36" s="60"/>
      <c r="C36" s="62"/>
      <c r="D36" s="64" t="s">
        <v>500</v>
      </c>
      <c r="E36" s="64"/>
      <c r="F36" s="64"/>
      <c r="G36" s="63" t="s">
        <v>468</v>
      </c>
      <c r="H36" s="64" t="s">
        <v>1227</v>
      </c>
      <c r="I36" s="66">
        <v>13900000</v>
      </c>
      <c r="J36" s="66">
        <v>18700000</v>
      </c>
      <c r="K36" s="66">
        <v>13900000</v>
      </c>
      <c r="L36" s="66">
        <v>18700000</v>
      </c>
      <c r="M36" s="58">
        <v>16300000</v>
      </c>
      <c r="N36" s="84"/>
      <c r="O36" s="58"/>
      <c r="P36" s="67" t="s">
        <v>1232</v>
      </c>
      <c r="Q36" s="81">
        <v>16300000</v>
      </c>
      <c r="R36" s="33">
        <f t="shared" si="0"/>
        <v>0</v>
      </c>
    </row>
    <row r="37" spans="1:18" ht="16" x14ac:dyDescent="0.35">
      <c r="A37" s="60"/>
      <c r="B37" s="60"/>
      <c r="C37" s="62"/>
      <c r="D37" s="64" t="s">
        <v>501</v>
      </c>
      <c r="E37" s="64"/>
      <c r="F37" s="64"/>
      <c r="G37" s="63" t="s">
        <v>470</v>
      </c>
      <c r="H37" s="64" t="s">
        <v>1227</v>
      </c>
      <c r="I37" s="66">
        <v>21400000</v>
      </c>
      <c r="J37" s="66">
        <v>22800000</v>
      </c>
      <c r="K37" s="66">
        <v>21400000</v>
      </c>
      <c r="L37" s="66">
        <v>22800000</v>
      </c>
      <c r="M37" s="58">
        <v>22100000</v>
      </c>
      <c r="N37" s="84"/>
      <c r="O37" s="58"/>
      <c r="P37" s="67" t="s">
        <v>1232</v>
      </c>
      <c r="Q37" s="81">
        <v>22100000</v>
      </c>
      <c r="R37" s="33">
        <f t="shared" si="0"/>
        <v>0</v>
      </c>
    </row>
    <row r="38" spans="1:18" ht="16" x14ac:dyDescent="0.35">
      <c r="A38" s="60"/>
      <c r="B38" s="60"/>
      <c r="C38" s="62" t="s">
        <v>502</v>
      </c>
      <c r="D38" s="64"/>
      <c r="E38" s="64"/>
      <c r="F38" s="64"/>
      <c r="G38" s="68" t="s">
        <v>503</v>
      </c>
      <c r="H38" s="64" t="s">
        <v>1227</v>
      </c>
      <c r="I38" s="66">
        <v>14000000</v>
      </c>
      <c r="J38" s="66">
        <v>16800000</v>
      </c>
      <c r="K38" s="66">
        <v>14000000</v>
      </c>
      <c r="L38" s="66">
        <v>16800000</v>
      </c>
      <c r="M38" s="58">
        <v>15400000</v>
      </c>
      <c r="N38" s="84"/>
      <c r="O38" s="58"/>
      <c r="P38" s="67" t="s">
        <v>1232</v>
      </c>
      <c r="Q38" s="81">
        <v>15400000</v>
      </c>
      <c r="R38" s="33">
        <f t="shared" si="0"/>
        <v>0</v>
      </c>
    </row>
    <row r="39" spans="1:18" ht="16" x14ac:dyDescent="0.35">
      <c r="A39" s="60"/>
      <c r="B39" s="60"/>
      <c r="C39" s="62" t="s">
        <v>504</v>
      </c>
      <c r="D39" s="64"/>
      <c r="E39" s="64"/>
      <c r="F39" s="64"/>
      <c r="G39" s="68" t="s">
        <v>505</v>
      </c>
      <c r="H39" s="64" t="s">
        <v>1227</v>
      </c>
      <c r="I39" s="66">
        <v>9500000</v>
      </c>
      <c r="J39" s="66">
        <v>11400000</v>
      </c>
      <c r="K39" s="66">
        <v>9500000</v>
      </c>
      <c r="L39" s="66">
        <v>11400000</v>
      </c>
      <c r="M39" s="58">
        <v>10450000</v>
      </c>
      <c r="N39" s="84"/>
      <c r="O39" s="58"/>
      <c r="P39" s="67" t="s">
        <v>1232</v>
      </c>
      <c r="Q39" s="81">
        <v>10450000</v>
      </c>
      <c r="R39" s="33">
        <f t="shared" si="0"/>
        <v>0</v>
      </c>
    </row>
    <row r="40" spans="1:18" ht="16" x14ac:dyDescent="0.35">
      <c r="A40" s="60"/>
      <c r="B40" s="60"/>
      <c r="C40" s="62" t="s">
        <v>506</v>
      </c>
      <c r="D40" s="64"/>
      <c r="E40" s="64"/>
      <c r="F40" s="64"/>
      <c r="G40" s="68" t="s">
        <v>507</v>
      </c>
      <c r="H40" s="64" t="s">
        <v>1227</v>
      </c>
      <c r="I40" s="66">
        <v>15000000</v>
      </c>
      <c r="J40" s="66">
        <v>17000000</v>
      </c>
      <c r="K40" s="66">
        <v>15000000</v>
      </c>
      <c r="L40" s="66">
        <v>17000000</v>
      </c>
      <c r="M40" s="58">
        <v>16000000</v>
      </c>
      <c r="N40" s="84"/>
      <c r="O40" s="58"/>
      <c r="P40" s="67" t="s">
        <v>1232</v>
      </c>
      <c r="Q40" s="81">
        <v>16000000</v>
      </c>
      <c r="R40" s="33">
        <f t="shared" si="0"/>
        <v>0</v>
      </c>
    </row>
    <row r="41" spans="1:18" ht="16" x14ac:dyDescent="0.35">
      <c r="A41" s="60"/>
      <c r="B41" s="60"/>
      <c r="C41" s="62" t="s">
        <v>912</v>
      </c>
      <c r="D41" s="64"/>
      <c r="E41" s="64"/>
      <c r="F41" s="64"/>
      <c r="G41" s="68" t="s">
        <v>913</v>
      </c>
      <c r="H41" s="64" t="s">
        <v>1227</v>
      </c>
      <c r="I41" s="66">
        <v>4620000</v>
      </c>
      <c r="J41" s="66">
        <v>6600000</v>
      </c>
      <c r="K41" s="66">
        <v>4620000</v>
      </c>
      <c r="L41" s="66">
        <v>6600000</v>
      </c>
      <c r="M41" s="58">
        <v>6600000</v>
      </c>
      <c r="N41" s="84"/>
      <c r="O41" s="58"/>
      <c r="P41" s="67" t="s">
        <v>1232</v>
      </c>
      <c r="Q41" s="81">
        <v>6600000</v>
      </c>
      <c r="R41" s="33">
        <f t="shared" si="0"/>
        <v>0</v>
      </c>
    </row>
    <row r="42" spans="1:18" ht="15.5" x14ac:dyDescent="0.35">
      <c r="A42" s="60"/>
      <c r="B42" s="60"/>
      <c r="C42" s="62" t="s">
        <v>508</v>
      </c>
      <c r="D42" s="64"/>
      <c r="E42" s="64"/>
      <c r="F42" s="64"/>
      <c r="G42" s="68" t="s">
        <v>509</v>
      </c>
      <c r="H42" s="64"/>
      <c r="I42" s="66"/>
      <c r="J42" s="66"/>
      <c r="K42" s="69"/>
      <c r="L42" s="69"/>
      <c r="M42" s="58"/>
      <c r="N42" s="84"/>
      <c r="O42" s="58"/>
      <c r="P42" s="67"/>
      <c r="Q42" s="81"/>
      <c r="R42" s="33">
        <f t="shared" si="0"/>
        <v>0</v>
      </c>
    </row>
    <row r="43" spans="1:18" ht="16" x14ac:dyDescent="0.35">
      <c r="A43" s="60"/>
      <c r="B43" s="60"/>
      <c r="C43" s="62"/>
      <c r="D43" s="64" t="s">
        <v>510</v>
      </c>
      <c r="E43" s="64"/>
      <c r="F43" s="64"/>
      <c r="G43" s="63" t="s">
        <v>466</v>
      </c>
      <c r="H43" s="64" t="s">
        <v>1227</v>
      </c>
      <c r="I43" s="66">
        <v>6552000</v>
      </c>
      <c r="J43" s="66">
        <v>9360000</v>
      </c>
      <c r="K43" s="66">
        <v>6552000</v>
      </c>
      <c r="L43" s="66">
        <v>9360000</v>
      </c>
      <c r="M43" s="58">
        <v>8500000</v>
      </c>
      <c r="N43" s="84"/>
      <c r="O43" s="58"/>
      <c r="P43" s="67" t="s">
        <v>1232</v>
      </c>
      <c r="Q43" s="81">
        <v>8500000</v>
      </c>
      <c r="R43" s="33">
        <f t="shared" si="0"/>
        <v>0</v>
      </c>
    </row>
    <row r="44" spans="1:18" ht="16" x14ac:dyDescent="0.35">
      <c r="A44" s="60"/>
      <c r="B44" s="60"/>
      <c r="C44" s="62"/>
      <c r="D44" s="64" t="s">
        <v>511</v>
      </c>
      <c r="E44" s="64"/>
      <c r="F44" s="64"/>
      <c r="G44" s="63" t="s">
        <v>468</v>
      </c>
      <c r="H44" s="64" t="s">
        <v>1227</v>
      </c>
      <c r="I44" s="66">
        <v>12600000</v>
      </c>
      <c r="J44" s="66">
        <v>18000000</v>
      </c>
      <c r="K44" s="66">
        <v>12600000</v>
      </c>
      <c r="L44" s="66">
        <v>18000000</v>
      </c>
      <c r="M44" s="58">
        <v>15300000</v>
      </c>
      <c r="N44" s="84"/>
      <c r="O44" s="58"/>
      <c r="P44" s="67" t="s">
        <v>1232</v>
      </c>
      <c r="Q44" s="81">
        <v>15300000</v>
      </c>
      <c r="R44" s="33">
        <f t="shared" si="0"/>
        <v>0</v>
      </c>
    </row>
    <row r="45" spans="1:18" ht="16" x14ac:dyDescent="0.35">
      <c r="A45" s="60"/>
      <c r="B45" s="60"/>
      <c r="C45" s="62"/>
      <c r="D45" s="64" t="s">
        <v>512</v>
      </c>
      <c r="E45" s="64"/>
      <c r="F45" s="64"/>
      <c r="G45" s="63" t="s">
        <v>470</v>
      </c>
      <c r="H45" s="64" t="s">
        <v>1227</v>
      </c>
      <c r="I45" s="66">
        <v>18000000</v>
      </c>
      <c r="J45" s="66">
        <v>24000000</v>
      </c>
      <c r="K45" s="66">
        <v>18000000</v>
      </c>
      <c r="L45" s="66">
        <v>24000000</v>
      </c>
      <c r="M45" s="58">
        <v>21000000</v>
      </c>
      <c r="N45" s="84"/>
      <c r="O45" s="58"/>
      <c r="P45" s="67" t="s">
        <v>1232</v>
      </c>
      <c r="Q45" s="81">
        <v>21000000</v>
      </c>
      <c r="R45" s="33">
        <f t="shared" si="0"/>
        <v>0</v>
      </c>
    </row>
    <row r="46" spans="1:18" ht="16" x14ac:dyDescent="0.35">
      <c r="A46" s="60"/>
      <c r="B46" s="60"/>
      <c r="C46" s="62" t="s">
        <v>513</v>
      </c>
      <c r="D46" s="64"/>
      <c r="E46" s="64"/>
      <c r="F46" s="64"/>
      <c r="G46" s="68" t="s">
        <v>514</v>
      </c>
      <c r="H46" s="64" t="s">
        <v>1227</v>
      </c>
      <c r="I46" s="66">
        <v>7000000</v>
      </c>
      <c r="J46" s="66">
        <v>10000000</v>
      </c>
      <c r="K46" s="66">
        <v>7000000</v>
      </c>
      <c r="L46" s="66">
        <v>10000000</v>
      </c>
      <c r="M46" s="58">
        <v>8500000</v>
      </c>
      <c r="N46" s="84"/>
      <c r="O46" s="58"/>
      <c r="P46" s="67" t="s">
        <v>1232</v>
      </c>
      <c r="Q46" s="81">
        <v>8500000</v>
      </c>
      <c r="R46" s="33">
        <f t="shared" si="0"/>
        <v>0</v>
      </c>
    </row>
    <row r="47" spans="1:18" ht="16" x14ac:dyDescent="0.35">
      <c r="A47" s="60"/>
      <c r="B47" s="60"/>
      <c r="C47" s="62" t="s">
        <v>515</v>
      </c>
      <c r="D47" s="64"/>
      <c r="E47" s="64"/>
      <c r="F47" s="64"/>
      <c r="G47" s="68" t="s">
        <v>516</v>
      </c>
      <c r="H47" s="64" t="s">
        <v>1227</v>
      </c>
      <c r="I47" s="66">
        <v>7700000</v>
      </c>
      <c r="J47" s="66">
        <v>11000000</v>
      </c>
      <c r="K47" s="66">
        <v>7700000</v>
      </c>
      <c r="L47" s="66">
        <v>11000000</v>
      </c>
      <c r="M47" s="58">
        <v>9350000</v>
      </c>
      <c r="N47" s="84"/>
      <c r="O47" s="58"/>
      <c r="P47" s="67" t="s">
        <v>1232</v>
      </c>
      <c r="Q47" s="81">
        <v>9350000</v>
      </c>
      <c r="R47" s="33">
        <f t="shared" si="0"/>
        <v>0</v>
      </c>
    </row>
    <row r="48" spans="1:18" ht="15.5" x14ac:dyDescent="0.35">
      <c r="A48" s="60"/>
      <c r="B48" s="60"/>
      <c r="C48" s="62" t="s">
        <v>517</v>
      </c>
      <c r="D48" s="64"/>
      <c r="E48" s="64"/>
      <c r="F48" s="64"/>
      <c r="G48" s="68" t="s">
        <v>518</v>
      </c>
      <c r="H48" s="64"/>
      <c r="I48" s="66"/>
      <c r="J48" s="66"/>
      <c r="K48" s="69"/>
      <c r="L48" s="69"/>
      <c r="M48" s="58"/>
      <c r="N48" s="84"/>
      <c r="O48" s="58"/>
      <c r="P48" s="67"/>
      <c r="Q48" s="81"/>
      <c r="R48" s="33">
        <f t="shared" si="0"/>
        <v>0</v>
      </c>
    </row>
    <row r="49" spans="1:18" ht="20.25" customHeight="1" x14ac:dyDescent="0.35">
      <c r="A49" s="60"/>
      <c r="B49" s="60"/>
      <c r="C49" s="62"/>
      <c r="D49" s="64" t="s">
        <v>519</v>
      </c>
      <c r="E49" s="64"/>
      <c r="F49" s="64"/>
      <c r="G49" s="63" t="s">
        <v>466</v>
      </c>
      <c r="H49" s="64" t="s">
        <v>1227</v>
      </c>
      <c r="I49" s="66">
        <v>7300000</v>
      </c>
      <c r="J49" s="66">
        <v>7500000</v>
      </c>
      <c r="K49" s="66">
        <v>7300000</v>
      </c>
      <c r="L49" s="66">
        <v>7500000</v>
      </c>
      <c r="M49" s="58">
        <v>7500000</v>
      </c>
      <c r="N49" s="67" t="s">
        <v>1163</v>
      </c>
      <c r="O49" s="58"/>
      <c r="P49" s="67" t="s">
        <v>1232</v>
      </c>
      <c r="Q49" s="81">
        <v>7500000</v>
      </c>
      <c r="R49" s="33">
        <f t="shared" si="0"/>
        <v>0</v>
      </c>
    </row>
    <row r="50" spans="1:18" ht="16" x14ac:dyDescent="0.35">
      <c r="A50" s="60"/>
      <c r="B50" s="60"/>
      <c r="C50" s="62"/>
      <c r="D50" s="64" t="s">
        <v>520</v>
      </c>
      <c r="E50" s="64"/>
      <c r="F50" s="64"/>
      <c r="G50" s="63" t="s">
        <v>521</v>
      </c>
      <c r="H50" s="64" t="s">
        <v>1227</v>
      </c>
      <c r="I50" s="66">
        <v>12400000</v>
      </c>
      <c r="J50" s="66">
        <v>14500000</v>
      </c>
      <c r="K50" s="66">
        <v>12400000</v>
      </c>
      <c r="L50" s="66">
        <v>14500000</v>
      </c>
      <c r="M50" s="58">
        <v>13450000</v>
      </c>
      <c r="N50" s="84"/>
      <c r="O50" s="58"/>
      <c r="P50" s="67" t="s">
        <v>1232</v>
      </c>
      <c r="Q50" s="81">
        <v>13450000</v>
      </c>
      <c r="R50" s="33">
        <f t="shared" si="0"/>
        <v>0</v>
      </c>
    </row>
    <row r="51" spans="1:18" ht="16" x14ac:dyDescent="0.35">
      <c r="A51" s="60"/>
      <c r="B51" s="60"/>
      <c r="C51" s="62"/>
      <c r="D51" s="64" t="s">
        <v>522</v>
      </c>
      <c r="E51" s="64"/>
      <c r="F51" s="64"/>
      <c r="G51" s="63" t="s">
        <v>523</v>
      </c>
      <c r="H51" s="64" t="s">
        <v>1227</v>
      </c>
      <c r="I51" s="66">
        <v>21600000</v>
      </c>
      <c r="J51" s="66">
        <v>28000000</v>
      </c>
      <c r="K51" s="66">
        <v>21600000</v>
      </c>
      <c r="L51" s="66">
        <v>28000000</v>
      </c>
      <c r="M51" s="58">
        <v>24800000</v>
      </c>
      <c r="N51" s="84"/>
      <c r="O51" s="58"/>
      <c r="P51" s="67" t="s">
        <v>1232</v>
      </c>
      <c r="Q51" s="81">
        <v>24800000</v>
      </c>
      <c r="R51" s="33">
        <f t="shared" si="0"/>
        <v>0</v>
      </c>
    </row>
    <row r="52" spans="1:18" ht="16" x14ac:dyDescent="0.35">
      <c r="A52" s="60"/>
      <c r="B52" s="60"/>
      <c r="C52" s="62"/>
      <c r="D52" s="64" t="s">
        <v>524</v>
      </c>
      <c r="E52" s="64"/>
      <c r="F52" s="64"/>
      <c r="G52" s="63" t="s">
        <v>525</v>
      </c>
      <c r="H52" s="64" t="s">
        <v>1227</v>
      </c>
      <c r="I52" s="66">
        <v>51730000</v>
      </c>
      <c r="J52" s="66">
        <v>73900000</v>
      </c>
      <c r="K52" s="66">
        <v>51730000</v>
      </c>
      <c r="L52" s="66">
        <v>73900000</v>
      </c>
      <c r="M52" s="58">
        <v>62815000</v>
      </c>
      <c r="N52" s="84"/>
      <c r="O52" s="58"/>
      <c r="P52" s="67" t="s">
        <v>1232</v>
      </c>
      <c r="Q52" s="81">
        <v>62815000</v>
      </c>
      <c r="R52" s="33">
        <f t="shared" si="0"/>
        <v>0</v>
      </c>
    </row>
    <row r="53" spans="1:18" ht="16" x14ac:dyDescent="0.35">
      <c r="A53" s="60"/>
      <c r="B53" s="60"/>
      <c r="C53" s="62"/>
      <c r="D53" s="64" t="s">
        <v>526</v>
      </c>
      <c r="E53" s="64"/>
      <c r="F53" s="64"/>
      <c r="G53" s="63" t="s">
        <v>527</v>
      </c>
      <c r="H53" s="64" t="s">
        <v>1227</v>
      </c>
      <c r="I53" s="66">
        <v>128600000</v>
      </c>
      <c r="J53" s="66">
        <v>180000000</v>
      </c>
      <c r="K53" s="66">
        <v>128600000</v>
      </c>
      <c r="L53" s="66">
        <v>180000000</v>
      </c>
      <c r="M53" s="58">
        <v>154300000</v>
      </c>
      <c r="N53" s="84"/>
      <c r="O53" s="58"/>
      <c r="P53" s="67" t="s">
        <v>1232</v>
      </c>
      <c r="Q53" s="81">
        <v>154300000</v>
      </c>
      <c r="R53" s="33">
        <f t="shared" si="0"/>
        <v>0</v>
      </c>
    </row>
    <row r="54" spans="1:18" ht="15.5" x14ac:dyDescent="0.35">
      <c r="A54" s="60"/>
      <c r="B54" s="60"/>
      <c r="C54" s="62" t="s">
        <v>528</v>
      </c>
      <c r="D54" s="64"/>
      <c r="E54" s="64"/>
      <c r="F54" s="64"/>
      <c r="G54" s="68" t="s">
        <v>529</v>
      </c>
      <c r="H54" s="64"/>
      <c r="I54" s="66"/>
      <c r="J54" s="66"/>
      <c r="K54" s="69"/>
      <c r="L54" s="69"/>
      <c r="M54" s="58"/>
      <c r="N54" s="84"/>
      <c r="O54" s="58"/>
      <c r="P54" s="67"/>
      <c r="Q54" s="81"/>
      <c r="R54" s="33">
        <f t="shared" si="0"/>
        <v>0</v>
      </c>
    </row>
    <row r="55" spans="1:18" ht="16" x14ac:dyDescent="0.35">
      <c r="A55" s="60"/>
      <c r="B55" s="60"/>
      <c r="C55" s="62"/>
      <c r="D55" s="64" t="s">
        <v>530</v>
      </c>
      <c r="E55" s="64"/>
      <c r="F55" s="64"/>
      <c r="G55" s="63" t="s">
        <v>466</v>
      </c>
      <c r="H55" s="64" t="s">
        <v>1227</v>
      </c>
      <c r="I55" s="66">
        <v>4200000</v>
      </c>
      <c r="J55" s="66">
        <v>6000000</v>
      </c>
      <c r="K55" s="66">
        <v>4200000</v>
      </c>
      <c r="L55" s="66">
        <v>6000000</v>
      </c>
      <c r="M55" s="58">
        <v>6000000</v>
      </c>
      <c r="N55" s="84"/>
      <c r="O55" s="58"/>
      <c r="P55" s="67" t="s">
        <v>1232</v>
      </c>
      <c r="Q55" s="81">
        <v>6000000</v>
      </c>
      <c r="R55" s="33">
        <f t="shared" si="0"/>
        <v>0</v>
      </c>
    </row>
    <row r="56" spans="1:18" ht="16" x14ac:dyDescent="0.35">
      <c r="A56" s="60"/>
      <c r="B56" s="60"/>
      <c r="C56" s="62"/>
      <c r="D56" s="64" t="s">
        <v>531</v>
      </c>
      <c r="E56" s="64"/>
      <c r="F56" s="64"/>
      <c r="G56" s="63" t="s">
        <v>521</v>
      </c>
      <c r="H56" s="64" t="s">
        <v>1227</v>
      </c>
      <c r="I56" s="66">
        <v>7600000</v>
      </c>
      <c r="J56" s="66">
        <v>8400000</v>
      </c>
      <c r="K56" s="66">
        <v>7600000</v>
      </c>
      <c r="L56" s="66">
        <v>8400000</v>
      </c>
      <c r="M56" s="58">
        <v>8400000</v>
      </c>
      <c r="N56" s="84"/>
      <c r="O56" s="58"/>
      <c r="P56" s="67" t="s">
        <v>1232</v>
      </c>
      <c r="Q56" s="81">
        <v>8400000</v>
      </c>
      <c r="R56" s="33">
        <f t="shared" si="0"/>
        <v>0</v>
      </c>
    </row>
    <row r="57" spans="1:18" ht="16" x14ac:dyDescent="0.35">
      <c r="A57" s="60"/>
      <c r="B57" s="60"/>
      <c r="C57" s="62"/>
      <c r="D57" s="64" t="s">
        <v>532</v>
      </c>
      <c r="E57" s="64"/>
      <c r="F57" s="64"/>
      <c r="G57" s="63" t="s">
        <v>523</v>
      </c>
      <c r="H57" s="64" t="s">
        <v>1227</v>
      </c>
      <c r="I57" s="66">
        <v>10600000</v>
      </c>
      <c r="J57" s="66">
        <v>12000000</v>
      </c>
      <c r="K57" s="66">
        <v>10600000</v>
      </c>
      <c r="L57" s="66">
        <v>12000000</v>
      </c>
      <c r="M57" s="58">
        <v>11300000</v>
      </c>
      <c r="N57" s="84"/>
      <c r="O57" s="58"/>
      <c r="P57" s="67" t="s">
        <v>1232</v>
      </c>
      <c r="Q57" s="81">
        <v>11300000</v>
      </c>
      <c r="R57" s="33">
        <f t="shared" si="0"/>
        <v>0</v>
      </c>
    </row>
    <row r="58" spans="1:18" ht="16" x14ac:dyDescent="0.35">
      <c r="A58" s="60"/>
      <c r="B58" s="60"/>
      <c r="C58" s="62"/>
      <c r="D58" s="64" t="s">
        <v>533</v>
      </c>
      <c r="E58" s="64"/>
      <c r="F58" s="64"/>
      <c r="G58" s="63" t="s">
        <v>470</v>
      </c>
      <c r="H58" s="64" t="s">
        <v>1227</v>
      </c>
      <c r="I58" s="66">
        <v>16300000</v>
      </c>
      <c r="J58" s="66">
        <v>23000000</v>
      </c>
      <c r="K58" s="66">
        <v>16300000</v>
      </c>
      <c r="L58" s="66">
        <v>23000000</v>
      </c>
      <c r="M58" s="58">
        <v>19650000</v>
      </c>
      <c r="N58" s="84"/>
      <c r="O58" s="58"/>
      <c r="P58" s="67" t="s">
        <v>1232</v>
      </c>
      <c r="Q58" s="81">
        <v>19650000</v>
      </c>
      <c r="R58" s="33">
        <f t="shared" si="0"/>
        <v>0</v>
      </c>
    </row>
    <row r="59" spans="1:18" ht="15.5" x14ac:dyDescent="0.35">
      <c r="A59" s="60"/>
      <c r="B59" s="60" t="s">
        <v>534</v>
      </c>
      <c r="C59" s="62"/>
      <c r="D59" s="64"/>
      <c r="E59" s="64"/>
      <c r="F59" s="64"/>
      <c r="G59" s="65" t="s">
        <v>535</v>
      </c>
      <c r="H59" s="64"/>
      <c r="I59" s="66"/>
      <c r="J59" s="66"/>
      <c r="K59" s="69"/>
      <c r="L59" s="69"/>
      <c r="M59" s="58"/>
      <c r="N59" s="84"/>
      <c r="O59" s="58"/>
      <c r="P59" s="67"/>
      <c r="Q59" s="81"/>
      <c r="R59" s="33">
        <f t="shared" si="0"/>
        <v>0</v>
      </c>
    </row>
    <row r="60" spans="1:18" ht="16" x14ac:dyDescent="0.35">
      <c r="A60" s="60"/>
      <c r="B60" s="60"/>
      <c r="C60" s="62" t="s">
        <v>536</v>
      </c>
      <c r="D60" s="64"/>
      <c r="E60" s="64"/>
      <c r="F60" s="64"/>
      <c r="G60" s="68" t="s">
        <v>537</v>
      </c>
      <c r="H60" s="64" t="s">
        <v>1227</v>
      </c>
      <c r="I60" s="66">
        <v>6400000</v>
      </c>
      <c r="J60" s="66">
        <v>7000000</v>
      </c>
      <c r="K60" s="66">
        <v>6400000</v>
      </c>
      <c r="L60" s="66">
        <v>7000000</v>
      </c>
      <c r="M60" s="58">
        <v>7000000</v>
      </c>
      <c r="N60" s="84"/>
      <c r="O60" s="58"/>
      <c r="P60" s="67" t="s">
        <v>1232</v>
      </c>
      <c r="Q60" s="81">
        <v>7000000</v>
      </c>
      <c r="R60" s="33">
        <f t="shared" si="0"/>
        <v>0</v>
      </c>
    </row>
    <row r="61" spans="1:18" ht="15.5" x14ac:dyDescent="0.35">
      <c r="A61" s="60"/>
      <c r="B61" s="60"/>
      <c r="C61" s="62" t="s">
        <v>538</v>
      </c>
      <c r="D61" s="64"/>
      <c r="E61" s="64"/>
      <c r="F61" s="64"/>
      <c r="G61" s="68" t="s">
        <v>539</v>
      </c>
      <c r="H61" s="64"/>
      <c r="I61" s="66"/>
      <c r="J61" s="66"/>
      <c r="K61" s="69"/>
      <c r="L61" s="69"/>
      <c r="M61" s="58"/>
      <c r="N61" s="84"/>
      <c r="O61" s="58"/>
      <c r="P61" s="67"/>
      <c r="Q61" s="81"/>
      <c r="R61" s="33">
        <f t="shared" si="0"/>
        <v>0</v>
      </c>
    </row>
    <row r="62" spans="1:18" ht="16" x14ac:dyDescent="0.35">
      <c r="A62" s="60"/>
      <c r="B62" s="60"/>
      <c r="C62" s="62"/>
      <c r="D62" s="64" t="s">
        <v>540</v>
      </c>
      <c r="E62" s="64"/>
      <c r="F62" s="64"/>
      <c r="G62" s="63" t="s">
        <v>466</v>
      </c>
      <c r="H62" s="64" t="s">
        <v>1227</v>
      </c>
      <c r="I62" s="66">
        <v>7600000</v>
      </c>
      <c r="J62" s="66">
        <v>9500000</v>
      </c>
      <c r="K62" s="66">
        <v>7600000</v>
      </c>
      <c r="L62" s="66">
        <v>9500000</v>
      </c>
      <c r="M62" s="58">
        <v>8550000</v>
      </c>
      <c r="N62" s="84"/>
      <c r="O62" s="58"/>
      <c r="P62" s="67" t="s">
        <v>1232</v>
      </c>
      <c r="Q62" s="81">
        <v>8550000</v>
      </c>
      <c r="R62" s="33">
        <f t="shared" si="0"/>
        <v>0</v>
      </c>
    </row>
    <row r="63" spans="1:18" ht="16" x14ac:dyDescent="0.35">
      <c r="A63" s="60"/>
      <c r="B63" s="60"/>
      <c r="C63" s="62"/>
      <c r="D63" s="64" t="s">
        <v>541</v>
      </c>
      <c r="E63" s="64"/>
      <c r="F63" s="64"/>
      <c r="G63" s="63" t="s">
        <v>468</v>
      </c>
      <c r="H63" s="64" t="s">
        <v>1227</v>
      </c>
      <c r="I63" s="66">
        <v>11400000</v>
      </c>
      <c r="J63" s="66">
        <v>13000000</v>
      </c>
      <c r="K63" s="66">
        <v>11400000</v>
      </c>
      <c r="L63" s="66">
        <v>13000000</v>
      </c>
      <c r="M63" s="58">
        <v>12200000</v>
      </c>
      <c r="N63" s="84"/>
      <c r="O63" s="58"/>
      <c r="P63" s="67" t="s">
        <v>1232</v>
      </c>
      <c r="Q63" s="81">
        <v>12200000</v>
      </c>
      <c r="R63" s="33">
        <f t="shared" si="0"/>
        <v>0</v>
      </c>
    </row>
    <row r="64" spans="1:18" ht="16" x14ac:dyDescent="0.35">
      <c r="A64" s="60"/>
      <c r="B64" s="60"/>
      <c r="C64" s="62"/>
      <c r="D64" s="64" t="s">
        <v>914</v>
      </c>
      <c r="E64" s="64"/>
      <c r="F64" s="64"/>
      <c r="G64" s="63" t="s">
        <v>470</v>
      </c>
      <c r="H64" s="64" t="s">
        <v>1227</v>
      </c>
      <c r="I64" s="66">
        <v>13000000</v>
      </c>
      <c r="J64" s="66">
        <v>17000000</v>
      </c>
      <c r="K64" s="66">
        <v>13000000</v>
      </c>
      <c r="L64" s="66">
        <v>17000000</v>
      </c>
      <c r="M64" s="58">
        <v>15000000</v>
      </c>
      <c r="N64" s="84"/>
      <c r="O64" s="58"/>
      <c r="P64" s="67" t="s">
        <v>1232</v>
      </c>
      <c r="Q64" s="81">
        <v>15000000</v>
      </c>
      <c r="R64" s="33">
        <f t="shared" si="0"/>
        <v>0</v>
      </c>
    </row>
    <row r="65" spans="1:18" ht="15.5" x14ac:dyDescent="0.35">
      <c r="A65" s="60"/>
      <c r="B65" s="60"/>
      <c r="C65" s="62" t="s">
        <v>542</v>
      </c>
      <c r="D65" s="64"/>
      <c r="E65" s="64"/>
      <c r="F65" s="64"/>
      <c r="G65" s="68" t="s">
        <v>543</v>
      </c>
      <c r="H65" s="64"/>
      <c r="I65" s="66"/>
      <c r="J65" s="66"/>
      <c r="K65" s="69"/>
      <c r="L65" s="69"/>
      <c r="M65" s="58"/>
      <c r="N65" s="84"/>
      <c r="O65" s="58"/>
      <c r="P65" s="67"/>
      <c r="Q65" s="81"/>
      <c r="R65" s="33">
        <f t="shared" si="0"/>
        <v>0</v>
      </c>
    </row>
    <row r="66" spans="1:18" ht="16" x14ac:dyDescent="0.35">
      <c r="A66" s="60"/>
      <c r="B66" s="60"/>
      <c r="C66" s="62"/>
      <c r="D66" s="64" t="s">
        <v>544</v>
      </c>
      <c r="E66" s="64"/>
      <c r="F66" s="64"/>
      <c r="G66" s="63" t="s">
        <v>466</v>
      </c>
      <c r="H66" s="64" t="s">
        <v>1227</v>
      </c>
      <c r="I66" s="66">
        <v>6700000</v>
      </c>
      <c r="J66" s="66">
        <v>7600000</v>
      </c>
      <c r="K66" s="66">
        <v>6700000</v>
      </c>
      <c r="L66" s="66">
        <v>7600000</v>
      </c>
      <c r="M66" s="58">
        <v>7600000</v>
      </c>
      <c r="N66" s="84"/>
      <c r="O66" s="58"/>
      <c r="P66" s="67" t="s">
        <v>1232</v>
      </c>
      <c r="Q66" s="81">
        <v>7600000</v>
      </c>
      <c r="R66" s="33">
        <f t="shared" si="0"/>
        <v>0</v>
      </c>
    </row>
    <row r="67" spans="1:18" ht="16" x14ac:dyDescent="0.35">
      <c r="A67" s="60"/>
      <c r="B67" s="60"/>
      <c r="C67" s="62"/>
      <c r="D67" s="64" t="s">
        <v>545</v>
      </c>
      <c r="E67" s="64"/>
      <c r="F67" s="64"/>
      <c r="G67" s="63" t="s">
        <v>468</v>
      </c>
      <c r="H67" s="64" t="s">
        <v>1227</v>
      </c>
      <c r="I67" s="66">
        <v>10800000</v>
      </c>
      <c r="J67" s="66">
        <v>14000000</v>
      </c>
      <c r="K67" s="66">
        <v>10800000</v>
      </c>
      <c r="L67" s="66">
        <v>14000000</v>
      </c>
      <c r="M67" s="58">
        <v>12400000</v>
      </c>
      <c r="N67" s="84"/>
      <c r="O67" s="58"/>
      <c r="P67" s="67" t="s">
        <v>1232</v>
      </c>
      <c r="Q67" s="81">
        <v>12400000</v>
      </c>
      <c r="R67" s="33">
        <f t="shared" si="0"/>
        <v>0</v>
      </c>
    </row>
    <row r="68" spans="1:18" ht="16" x14ac:dyDescent="0.35">
      <c r="A68" s="60"/>
      <c r="B68" s="60"/>
      <c r="C68" s="62"/>
      <c r="D68" s="64" t="s">
        <v>546</v>
      </c>
      <c r="E68" s="64"/>
      <c r="F68" s="64"/>
      <c r="G68" s="63" t="s">
        <v>470</v>
      </c>
      <c r="H68" s="64" t="s">
        <v>1227</v>
      </c>
      <c r="I68" s="66">
        <v>14000000</v>
      </c>
      <c r="J68" s="66">
        <v>16000000</v>
      </c>
      <c r="K68" s="66">
        <v>14000000</v>
      </c>
      <c r="L68" s="66">
        <v>16000000</v>
      </c>
      <c r="M68" s="58">
        <v>15000000</v>
      </c>
      <c r="N68" s="84"/>
      <c r="O68" s="58"/>
      <c r="P68" s="67" t="s">
        <v>1232</v>
      </c>
      <c r="Q68" s="81">
        <v>15000000</v>
      </c>
      <c r="R68" s="33">
        <f t="shared" si="0"/>
        <v>0</v>
      </c>
    </row>
    <row r="69" spans="1:18" ht="15.5" x14ac:dyDescent="0.35">
      <c r="A69" s="60"/>
      <c r="B69" s="60"/>
      <c r="C69" s="62" t="s">
        <v>547</v>
      </c>
      <c r="D69" s="64"/>
      <c r="E69" s="64"/>
      <c r="F69" s="64"/>
      <c r="G69" s="68" t="s">
        <v>548</v>
      </c>
      <c r="H69" s="64"/>
      <c r="I69" s="66"/>
      <c r="J69" s="66"/>
      <c r="K69" s="69"/>
      <c r="L69" s="69"/>
      <c r="M69" s="58"/>
      <c r="N69" s="84"/>
      <c r="O69" s="58"/>
      <c r="P69" s="67"/>
      <c r="Q69" s="81"/>
      <c r="R69" s="33">
        <f t="shared" si="0"/>
        <v>0</v>
      </c>
    </row>
    <row r="70" spans="1:18" ht="16" x14ac:dyDescent="0.35">
      <c r="A70" s="60"/>
      <c r="B70" s="60"/>
      <c r="C70" s="62"/>
      <c r="D70" s="64" t="s">
        <v>549</v>
      </c>
      <c r="E70" s="64"/>
      <c r="F70" s="64"/>
      <c r="G70" s="63" t="s">
        <v>466</v>
      </c>
      <c r="H70" s="64" t="s">
        <v>1227</v>
      </c>
      <c r="I70" s="66">
        <v>3800000</v>
      </c>
      <c r="J70" s="66">
        <v>4800000</v>
      </c>
      <c r="K70" s="66">
        <v>3800000</v>
      </c>
      <c r="L70" s="66">
        <v>4800000</v>
      </c>
      <c r="M70" s="58">
        <v>4800000</v>
      </c>
      <c r="N70" s="84"/>
      <c r="O70" s="58"/>
      <c r="P70" s="67" t="s">
        <v>1232</v>
      </c>
      <c r="Q70" s="81">
        <v>4800000</v>
      </c>
      <c r="R70" s="33">
        <f t="shared" si="0"/>
        <v>0</v>
      </c>
    </row>
    <row r="71" spans="1:18" ht="16" x14ac:dyDescent="0.35">
      <c r="A71" s="60"/>
      <c r="B71" s="60"/>
      <c r="C71" s="62"/>
      <c r="D71" s="64" t="s">
        <v>550</v>
      </c>
      <c r="E71" s="64"/>
      <c r="F71" s="64"/>
      <c r="G71" s="63" t="s">
        <v>468</v>
      </c>
      <c r="H71" s="64" t="s">
        <v>1227</v>
      </c>
      <c r="I71" s="66">
        <v>7500000</v>
      </c>
      <c r="J71" s="66">
        <v>8000000</v>
      </c>
      <c r="K71" s="66">
        <v>7500000</v>
      </c>
      <c r="L71" s="66">
        <v>8000000</v>
      </c>
      <c r="M71" s="58">
        <v>7750000</v>
      </c>
      <c r="N71" s="84"/>
      <c r="O71" s="58"/>
      <c r="P71" s="67" t="s">
        <v>1232</v>
      </c>
      <c r="Q71" s="81">
        <v>7750000</v>
      </c>
      <c r="R71" s="33">
        <f t="shared" si="0"/>
        <v>0</v>
      </c>
    </row>
    <row r="72" spans="1:18" ht="16" x14ac:dyDescent="0.35">
      <c r="A72" s="60"/>
      <c r="B72" s="60"/>
      <c r="C72" s="62"/>
      <c r="D72" s="64" t="s">
        <v>551</v>
      </c>
      <c r="E72" s="64"/>
      <c r="F72" s="64"/>
      <c r="G72" s="63" t="s">
        <v>470</v>
      </c>
      <c r="H72" s="64" t="s">
        <v>1227</v>
      </c>
      <c r="I72" s="66">
        <v>10200000</v>
      </c>
      <c r="J72" s="66">
        <v>11500000</v>
      </c>
      <c r="K72" s="66">
        <v>10200000</v>
      </c>
      <c r="L72" s="66">
        <v>11500000</v>
      </c>
      <c r="M72" s="58">
        <v>10850000</v>
      </c>
      <c r="N72" s="84"/>
      <c r="O72" s="58"/>
      <c r="P72" s="67" t="s">
        <v>1232</v>
      </c>
      <c r="Q72" s="81">
        <v>10850000</v>
      </c>
      <c r="R72" s="33">
        <f t="shared" si="0"/>
        <v>0</v>
      </c>
    </row>
    <row r="73" spans="1:18" ht="15.5" x14ac:dyDescent="0.35">
      <c r="A73" s="60"/>
      <c r="B73" s="60"/>
      <c r="C73" s="62" t="s">
        <v>552</v>
      </c>
      <c r="D73" s="64"/>
      <c r="E73" s="64"/>
      <c r="F73" s="64"/>
      <c r="G73" s="68" t="s">
        <v>553</v>
      </c>
      <c r="H73" s="64"/>
      <c r="I73" s="66"/>
      <c r="J73" s="66"/>
      <c r="K73" s="69"/>
      <c r="L73" s="69"/>
      <c r="M73" s="58"/>
      <c r="N73" s="84"/>
      <c r="O73" s="58"/>
      <c r="P73" s="67"/>
      <c r="Q73" s="81"/>
      <c r="R73" s="33">
        <f t="shared" si="0"/>
        <v>0</v>
      </c>
    </row>
    <row r="74" spans="1:18" ht="16" x14ac:dyDescent="0.35">
      <c r="A74" s="60"/>
      <c r="B74" s="60"/>
      <c r="C74" s="62"/>
      <c r="D74" s="64" t="s">
        <v>554</v>
      </c>
      <c r="E74" s="64"/>
      <c r="F74" s="64"/>
      <c r="G74" s="63" t="s">
        <v>466</v>
      </c>
      <c r="H74" s="64" t="s">
        <v>1227</v>
      </c>
      <c r="I74" s="66">
        <v>4200000</v>
      </c>
      <c r="J74" s="66">
        <v>6000000</v>
      </c>
      <c r="K74" s="66">
        <v>4200000</v>
      </c>
      <c r="L74" s="66">
        <v>6000000</v>
      </c>
      <c r="M74" s="58">
        <v>6000000</v>
      </c>
      <c r="N74" s="84"/>
      <c r="O74" s="58"/>
      <c r="P74" s="67" t="s">
        <v>1232</v>
      </c>
      <c r="Q74" s="81">
        <v>6000000</v>
      </c>
      <c r="R74" s="33">
        <f t="shared" si="0"/>
        <v>0</v>
      </c>
    </row>
    <row r="75" spans="1:18" ht="16" x14ac:dyDescent="0.35">
      <c r="A75" s="60"/>
      <c r="B75" s="60"/>
      <c r="C75" s="62"/>
      <c r="D75" s="64" t="s">
        <v>555</v>
      </c>
      <c r="E75" s="64"/>
      <c r="F75" s="64"/>
      <c r="G75" s="63" t="s">
        <v>468</v>
      </c>
      <c r="H75" s="64" t="s">
        <v>1227</v>
      </c>
      <c r="I75" s="66">
        <v>7300000</v>
      </c>
      <c r="J75" s="66">
        <v>9000000</v>
      </c>
      <c r="K75" s="66">
        <v>7300000</v>
      </c>
      <c r="L75" s="66">
        <v>9000000</v>
      </c>
      <c r="M75" s="58">
        <v>8150000</v>
      </c>
      <c r="N75" s="84"/>
      <c r="O75" s="58"/>
      <c r="P75" s="67" t="s">
        <v>1232</v>
      </c>
      <c r="Q75" s="81">
        <v>8150000</v>
      </c>
      <c r="R75" s="33">
        <f t="shared" si="0"/>
        <v>0</v>
      </c>
    </row>
    <row r="76" spans="1:18" ht="16" x14ac:dyDescent="0.35">
      <c r="A76" s="60"/>
      <c r="B76" s="60"/>
      <c r="C76" s="62"/>
      <c r="D76" s="64" t="s">
        <v>556</v>
      </c>
      <c r="E76" s="64"/>
      <c r="F76" s="64"/>
      <c r="G76" s="63" t="s">
        <v>470</v>
      </c>
      <c r="H76" s="64" t="s">
        <v>1227</v>
      </c>
      <c r="I76" s="66">
        <v>13300000</v>
      </c>
      <c r="J76" s="66">
        <v>15000000</v>
      </c>
      <c r="K76" s="66">
        <v>13300000</v>
      </c>
      <c r="L76" s="66">
        <v>15000000</v>
      </c>
      <c r="M76" s="58">
        <v>14150000</v>
      </c>
      <c r="N76" s="84"/>
      <c r="O76" s="58"/>
      <c r="P76" s="67" t="s">
        <v>1232</v>
      </c>
      <c r="Q76" s="81">
        <v>14150000</v>
      </c>
      <c r="R76" s="33">
        <f t="shared" si="0"/>
        <v>0</v>
      </c>
    </row>
    <row r="77" spans="1:18" ht="16" x14ac:dyDescent="0.35">
      <c r="A77" s="60"/>
      <c r="B77" s="60"/>
      <c r="C77" s="62" t="s">
        <v>557</v>
      </c>
      <c r="D77" s="64"/>
      <c r="E77" s="64"/>
      <c r="F77" s="64"/>
      <c r="G77" s="68" t="s">
        <v>558</v>
      </c>
      <c r="H77" s="64" t="s">
        <v>1227</v>
      </c>
      <c r="I77" s="66">
        <v>4550000</v>
      </c>
      <c r="J77" s="66">
        <v>6500000</v>
      </c>
      <c r="K77" s="66">
        <v>4550000</v>
      </c>
      <c r="L77" s="66">
        <v>6500000</v>
      </c>
      <c r="M77" s="58">
        <v>6500000</v>
      </c>
      <c r="N77" s="84"/>
      <c r="O77" s="58"/>
      <c r="P77" s="67" t="s">
        <v>1232</v>
      </c>
      <c r="Q77" s="81">
        <v>6500000</v>
      </c>
      <c r="R77" s="33">
        <f t="shared" si="0"/>
        <v>0</v>
      </c>
    </row>
    <row r="78" spans="1:18" ht="16" x14ac:dyDescent="0.35">
      <c r="A78" s="60"/>
      <c r="B78" s="60"/>
      <c r="C78" s="62" t="s">
        <v>559</v>
      </c>
      <c r="D78" s="64"/>
      <c r="E78" s="64"/>
      <c r="F78" s="64"/>
      <c r="G78" s="68" t="s">
        <v>560</v>
      </c>
      <c r="H78" s="64" t="s">
        <v>1227</v>
      </c>
      <c r="I78" s="66">
        <v>5500000</v>
      </c>
      <c r="J78" s="66">
        <v>7000000</v>
      </c>
      <c r="K78" s="66">
        <v>5500000</v>
      </c>
      <c r="L78" s="66">
        <v>7000000</v>
      </c>
      <c r="M78" s="58">
        <v>7000000</v>
      </c>
      <c r="N78" s="84"/>
      <c r="O78" s="58"/>
      <c r="P78" s="67" t="s">
        <v>1232</v>
      </c>
      <c r="Q78" s="81">
        <v>7000000</v>
      </c>
      <c r="R78" s="33">
        <f t="shared" ref="R78:R141" si="1">M78-Q78</f>
        <v>0</v>
      </c>
    </row>
    <row r="79" spans="1:18" ht="16" x14ac:dyDescent="0.35">
      <c r="A79" s="60"/>
      <c r="B79" s="60"/>
      <c r="C79" s="62" t="s">
        <v>561</v>
      </c>
      <c r="D79" s="64"/>
      <c r="E79" s="64"/>
      <c r="F79" s="64"/>
      <c r="G79" s="68" t="s">
        <v>562</v>
      </c>
      <c r="H79" s="64" t="s">
        <v>1227</v>
      </c>
      <c r="I79" s="66">
        <v>7600000</v>
      </c>
      <c r="J79" s="66">
        <v>10000000</v>
      </c>
      <c r="K79" s="66">
        <v>7600000</v>
      </c>
      <c r="L79" s="66">
        <v>10000000</v>
      </c>
      <c r="M79" s="58">
        <v>8800000</v>
      </c>
      <c r="N79" s="84"/>
      <c r="O79" s="58"/>
      <c r="P79" s="67" t="s">
        <v>1232</v>
      </c>
      <c r="Q79" s="81">
        <v>8800000</v>
      </c>
      <c r="R79" s="33">
        <f t="shared" si="1"/>
        <v>0</v>
      </c>
    </row>
    <row r="80" spans="1:18" ht="16" x14ac:dyDescent="0.35">
      <c r="A80" s="60"/>
      <c r="B80" s="60"/>
      <c r="C80" s="62" t="s">
        <v>563</v>
      </c>
      <c r="D80" s="64"/>
      <c r="E80" s="64"/>
      <c r="F80" s="64"/>
      <c r="G80" s="68" t="s">
        <v>564</v>
      </c>
      <c r="H80" s="64" t="s">
        <v>1227</v>
      </c>
      <c r="I80" s="66">
        <v>5500000</v>
      </c>
      <c r="J80" s="66">
        <v>6000000</v>
      </c>
      <c r="K80" s="66">
        <v>5500000</v>
      </c>
      <c r="L80" s="66">
        <v>6000000</v>
      </c>
      <c r="M80" s="58">
        <v>6000000</v>
      </c>
      <c r="N80" s="84"/>
      <c r="O80" s="58"/>
      <c r="P80" s="67" t="s">
        <v>1232</v>
      </c>
      <c r="Q80" s="81">
        <v>6000000</v>
      </c>
      <c r="R80" s="33">
        <f t="shared" si="1"/>
        <v>0</v>
      </c>
    </row>
    <row r="81" spans="1:18" ht="16" x14ac:dyDescent="0.35">
      <c r="A81" s="60"/>
      <c r="B81" s="60"/>
      <c r="C81" s="62" t="s">
        <v>565</v>
      </c>
      <c r="D81" s="64"/>
      <c r="E81" s="64"/>
      <c r="F81" s="64"/>
      <c r="G81" s="68" t="s">
        <v>566</v>
      </c>
      <c r="H81" s="64" t="s">
        <v>1227</v>
      </c>
      <c r="I81" s="66">
        <v>3700000</v>
      </c>
      <c r="J81" s="66">
        <v>4400000</v>
      </c>
      <c r="K81" s="66">
        <v>3700000</v>
      </c>
      <c r="L81" s="66">
        <v>4400000</v>
      </c>
      <c r="M81" s="58">
        <v>4400000</v>
      </c>
      <c r="N81" s="84"/>
      <c r="O81" s="58"/>
      <c r="P81" s="67" t="s">
        <v>1232</v>
      </c>
      <c r="Q81" s="81">
        <v>4400000</v>
      </c>
      <c r="R81" s="33">
        <f t="shared" si="1"/>
        <v>0</v>
      </c>
    </row>
    <row r="82" spans="1:18" ht="16" x14ac:dyDescent="0.35">
      <c r="A82" s="60"/>
      <c r="B82" s="60"/>
      <c r="C82" s="62" t="s">
        <v>567</v>
      </c>
      <c r="D82" s="64"/>
      <c r="E82" s="64"/>
      <c r="F82" s="64"/>
      <c r="G82" s="68" t="s">
        <v>568</v>
      </c>
      <c r="H82" s="64" t="s">
        <v>1227</v>
      </c>
      <c r="I82" s="66">
        <v>7800000</v>
      </c>
      <c r="J82" s="66">
        <v>10000000</v>
      </c>
      <c r="K82" s="66">
        <v>7800000</v>
      </c>
      <c r="L82" s="66">
        <v>10000000</v>
      </c>
      <c r="M82" s="58">
        <v>8900000</v>
      </c>
      <c r="N82" s="84"/>
      <c r="O82" s="58"/>
      <c r="P82" s="67" t="s">
        <v>1232</v>
      </c>
      <c r="Q82" s="81">
        <v>8900000</v>
      </c>
      <c r="R82" s="33">
        <f t="shared" si="1"/>
        <v>0</v>
      </c>
    </row>
    <row r="83" spans="1:18" ht="16" x14ac:dyDescent="0.35">
      <c r="A83" s="60"/>
      <c r="B83" s="60"/>
      <c r="C83" s="62" t="s">
        <v>569</v>
      </c>
      <c r="D83" s="64"/>
      <c r="E83" s="64"/>
      <c r="F83" s="64"/>
      <c r="G83" s="68" t="s">
        <v>1109</v>
      </c>
      <c r="H83" s="64" t="s">
        <v>1227</v>
      </c>
      <c r="I83" s="66">
        <v>11500000</v>
      </c>
      <c r="J83" s="66">
        <v>13800000</v>
      </c>
      <c r="K83" s="66">
        <v>11500000</v>
      </c>
      <c r="L83" s="66">
        <v>13800000</v>
      </c>
      <c r="M83" s="58">
        <v>12650000</v>
      </c>
      <c r="N83" s="84"/>
      <c r="O83" s="58"/>
      <c r="P83" s="67" t="s">
        <v>1232</v>
      </c>
      <c r="Q83" s="81">
        <v>12650000</v>
      </c>
      <c r="R83" s="33">
        <f t="shared" si="1"/>
        <v>0</v>
      </c>
    </row>
    <row r="84" spans="1:18" ht="15.5" x14ac:dyDescent="0.35">
      <c r="A84" s="60"/>
      <c r="B84" s="60"/>
      <c r="C84" s="62" t="s">
        <v>570</v>
      </c>
      <c r="D84" s="64"/>
      <c r="E84" s="64"/>
      <c r="F84" s="64"/>
      <c r="G84" s="68" t="s">
        <v>571</v>
      </c>
      <c r="H84" s="64"/>
      <c r="I84" s="66"/>
      <c r="J84" s="66"/>
      <c r="K84" s="69"/>
      <c r="L84" s="69"/>
      <c r="M84" s="58"/>
      <c r="N84" s="84"/>
      <c r="O84" s="58"/>
      <c r="P84" s="67"/>
      <c r="Q84" s="81"/>
      <c r="R84" s="33">
        <f t="shared" si="1"/>
        <v>0</v>
      </c>
    </row>
    <row r="85" spans="1:18" ht="16" x14ac:dyDescent="0.35">
      <c r="A85" s="60"/>
      <c r="B85" s="60"/>
      <c r="C85" s="62"/>
      <c r="D85" s="64" t="s">
        <v>572</v>
      </c>
      <c r="E85" s="64"/>
      <c r="F85" s="64"/>
      <c r="G85" s="63" t="s">
        <v>466</v>
      </c>
      <c r="H85" s="64" t="s">
        <v>1227</v>
      </c>
      <c r="I85" s="66">
        <v>3100000</v>
      </c>
      <c r="J85" s="66">
        <v>3700000</v>
      </c>
      <c r="K85" s="66">
        <v>3100000</v>
      </c>
      <c r="L85" s="66">
        <v>3700000</v>
      </c>
      <c r="M85" s="58">
        <v>3700000</v>
      </c>
      <c r="N85" s="84"/>
      <c r="O85" s="58"/>
      <c r="P85" s="67" t="s">
        <v>1232</v>
      </c>
      <c r="Q85" s="81">
        <v>3700000</v>
      </c>
      <c r="R85" s="33">
        <f t="shared" si="1"/>
        <v>0</v>
      </c>
    </row>
    <row r="86" spans="1:18" ht="16" x14ac:dyDescent="0.35">
      <c r="A86" s="60"/>
      <c r="B86" s="60"/>
      <c r="C86" s="62"/>
      <c r="D86" s="64" t="s">
        <v>573</v>
      </c>
      <c r="E86" s="64"/>
      <c r="F86" s="64"/>
      <c r="G86" s="63" t="s">
        <v>468</v>
      </c>
      <c r="H86" s="64" t="s">
        <v>1227</v>
      </c>
      <c r="I86" s="66">
        <v>4500000</v>
      </c>
      <c r="J86" s="66">
        <v>5000000</v>
      </c>
      <c r="K86" s="66">
        <v>4500000</v>
      </c>
      <c r="L86" s="66">
        <v>5000000</v>
      </c>
      <c r="M86" s="58">
        <v>5000000</v>
      </c>
      <c r="N86" s="84"/>
      <c r="O86" s="58"/>
      <c r="P86" s="67" t="s">
        <v>1232</v>
      </c>
      <c r="Q86" s="81">
        <v>5000000</v>
      </c>
      <c r="R86" s="33">
        <f t="shared" si="1"/>
        <v>0</v>
      </c>
    </row>
    <row r="87" spans="1:18" ht="16" x14ac:dyDescent="0.35">
      <c r="A87" s="60"/>
      <c r="B87" s="60"/>
      <c r="C87" s="62"/>
      <c r="D87" s="64" t="s">
        <v>574</v>
      </c>
      <c r="E87" s="64"/>
      <c r="F87" s="64"/>
      <c r="G87" s="63" t="s">
        <v>470</v>
      </c>
      <c r="H87" s="64" t="s">
        <v>1227</v>
      </c>
      <c r="I87" s="66">
        <v>6500000</v>
      </c>
      <c r="J87" s="66">
        <v>8000000</v>
      </c>
      <c r="K87" s="66">
        <v>6500000</v>
      </c>
      <c r="L87" s="66">
        <v>8000000</v>
      </c>
      <c r="M87" s="58">
        <v>8000000</v>
      </c>
      <c r="N87" s="84"/>
      <c r="O87" s="58"/>
      <c r="P87" s="67" t="s">
        <v>1232</v>
      </c>
      <c r="Q87" s="81">
        <v>8000000</v>
      </c>
      <c r="R87" s="33">
        <f t="shared" si="1"/>
        <v>0</v>
      </c>
    </row>
    <row r="88" spans="1:18" ht="15.5" x14ac:dyDescent="0.35">
      <c r="A88" s="60"/>
      <c r="B88" s="60"/>
      <c r="C88" s="62" t="s">
        <v>575</v>
      </c>
      <c r="D88" s="64"/>
      <c r="E88" s="64"/>
      <c r="F88" s="64"/>
      <c r="G88" s="68" t="s">
        <v>529</v>
      </c>
      <c r="H88" s="64"/>
      <c r="I88" s="66"/>
      <c r="J88" s="66"/>
      <c r="K88" s="69"/>
      <c r="L88" s="69"/>
      <c r="M88" s="58"/>
      <c r="N88" s="84"/>
      <c r="O88" s="58"/>
      <c r="P88" s="67"/>
      <c r="Q88" s="81"/>
      <c r="R88" s="33">
        <f t="shared" si="1"/>
        <v>0</v>
      </c>
    </row>
    <row r="89" spans="1:18" ht="16" x14ac:dyDescent="0.35">
      <c r="A89" s="60"/>
      <c r="B89" s="60"/>
      <c r="C89" s="62"/>
      <c r="D89" s="64" t="s">
        <v>576</v>
      </c>
      <c r="E89" s="64"/>
      <c r="F89" s="64"/>
      <c r="G89" s="63" t="s">
        <v>466</v>
      </c>
      <c r="H89" s="64" t="s">
        <v>1227</v>
      </c>
      <c r="I89" s="66">
        <v>3400000</v>
      </c>
      <c r="J89" s="66">
        <v>4000000</v>
      </c>
      <c r="K89" s="66">
        <v>3400000</v>
      </c>
      <c r="L89" s="66">
        <v>4000000</v>
      </c>
      <c r="M89" s="58">
        <v>4000000</v>
      </c>
      <c r="N89" s="84"/>
      <c r="O89" s="58"/>
      <c r="P89" s="67" t="s">
        <v>1232</v>
      </c>
      <c r="Q89" s="81">
        <v>4000000</v>
      </c>
      <c r="R89" s="33">
        <f t="shared" si="1"/>
        <v>0</v>
      </c>
    </row>
    <row r="90" spans="1:18" ht="16" x14ac:dyDescent="0.35">
      <c r="A90" s="60"/>
      <c r="B90" s="60"/>
      <c r="C90" s="62"/>
      <c r="D90" s="64" t="s">
        <v>577</v>
      </c>
      <c r="E90" s="64"/>
      <c r="F90" s="64"/>
      <c r="G90" s="63" t="s">
        <v>468</v>
      </c>
      <c r="H90" s="64" t="s">
        <v>1227</v>
      </c>
      <c r="I90" s="66">
        <v>6300000</v>
      </c>
      <c r="J90" s="66">
        <v>9000000</v>
      </c>
      <c r="K90" s="66">
        <v>6300000</v>
      </c>
      <c r="L90" s="66">
        <v>9000000</v>
      </c>
      <c r="M90" s="58">
        <v>7650000</v>
      </c>
      <c r="N90" s="84"/>
      <c r="O90" s="58"/>
      <c r="P90" s="67" t="s">
        <v>1232</v>
      </c>
      <c r="Q90" s="81">
        <v>7650000</v>
      </c>
      <c r="R90" s="33">
        <f t="shared" si="1"/>
        <v>0</v>
      </c>
    </row>
    <row r="91" spans="1:18" ht="16" x14ac:dyDescent="0.35">
      <c r="A91" s="60"/>
      <c r="B91" s="60"/>
      <c r="C91" s="62"/>
      <c r="D91" s="64" t="s">
        <v>578</v>
      </c>
      <c r="E91" s="64"/>
      <c r="F91" s="64"/>
      <c r="G91" s="63" t="s">
        <v>470</v>
      </c>
      <c r="H91" s="64" t="s">
        <v>1227</v>
      </c>
      <c r="I91" s="66">
        <v>10500000</v>
      </c>
      <c r="J91" s="66">
        <v>12000000</v>
      </c>
      <c r="K91" s="66">
        <v>10500000</v>
      </c>
      <c r="L91" s="66">
        <v>12000000</v>
      </c>
      <c r="M91" s="58">
        <v>11250000</v>
      </c>
      <c r="N91" s="84"/>
      <c r="O91" s="58"/>
      <c r="P91" s="67" t="s">
        <v>1232</v>
      </c>
      <c r="Q91" s="81">
        <v>11250000</v>
      </c>
      <c r="R91" s="33">
        <f t="shared" si="1"/>
        <v>0</v>
      </c>
    </row>
    <row r="92" spans="1:18" ht="15.5" x14ac:dyDescent="0.35">
      <c r="A92" s="60"/>
      <c r="B92" s="60" t="s">
        <v>579</v>
      </c>
      <c r="C92" s="62"/>
      <c r="D92" s="64"/>
      <c r="E92" s="64"/>
      <c r="F92" s="64"/>
      <c r="G92" s="65" t="s">
        <v>580</v>
      </c>
      <c r="H92" s="64"/>
      <c r="I92" s="66"/>
      <c r="J92" s="66"/>
      <c r="K92" s="66"/>
      <c r="L92" s="66"/>
      <c r="M92" s="58"/>
      <c r="N92" s="84"/>
      <c r="O92" s="58"/>
      <c r="P92" s="67"/>
      <c r="Q92" s="81"/>
      <c r="R92" s="33">
        <f t="shared" si="1"/>
        <v>0</v>
      </c>
    </row>
    <row r="93" spans="1:18" ht="16" x14ac:dyDescent="0.35">
      <c r="A93" s="60"/>
      <c r="B93" s="60"/>
      <c r="C93" s="62" t="s">
        <v>581</v>
      </c>
      <c r="D93" s="64"/>
      <c r="E93" s="64"/>
      <c r="F93" s="64"/>
      <c r="G93" s="65" t="s">
        <v>582</v>
      </c>
      <c r="H93" s="64" t="s">
        <v>1227</v>
      </c>
      <c r="I93" s="66">
        <v>3800000</v>
      </c>
      <c r="J93" s="66">
        <v>5000000</v>
      </c>
      <c r="K93" s="66">
        <v>3800000</v>
      </c>
      <c r="L93" s="66">
        <v>5000000</v>
      </c>
      <c r="M93" s="58">
        <v>5000000</v>
      </c>
      <c r="N93" s="84"/>
      <c r="O93" s="58"/>
      <c r="P93" s="67" t="s">
        <v>1232</v>
      </c>
      <c r="Q93" s="81">
        <v>5000000</v>
      </c>
      <c r="R93" s="33">
        <f t="shared" si="1"/>
        <v>0</v>
      </c>
    </row>
    <row r="94" spans="1:18" ht="15.5" x14ac:dyDescent="0.35">
      <c r="A94" s="60"/>
      <c r="B94" s="60"/>
      <c r="C94" s="62" t="s">
        <v>583</v>
      </c>
      <c r="D94" s="64"/>
      <c r="E94" s="64"/>
      <c r="F94" s="64"/>
      <c r="G94" s="68" t="s">
        <v>584</v>
      </c>
      <c r="H94" s="64"/>
      <c r="I94" s="66"/>
      <c r="J94" s="66"/>
      <c r="K94" s="69"/>
      <c r="L94" s="69"/>
      <c r="M94" s="58"/>
      <c r="N94" s="84"/>
      <c r="O94" s="58"/>
      <c r="P94" s="67"/>
      <c r="Q94" s="81"/>
      <c r="R94" s="33">
        <f t="shared" si="1"/>
        <v>0</v>
      </c>
    </row>
    <row r="95" spans="1:18" ht="16" x14ac:dyDescent="0.35">
      <c r="A95" s="60"/>
      <c r="B95" s="60"/>
      <c r="C95" s="62"/>
      <c r="D95" s="64" t="s">
        <v>585</v>
      </c>
      <c r="E95" s="64"/>
      <c r="F95" s="64"/>
      <c r="G95" s="63" t="s">
        <v>466</v>
      </c>
      <c r="H95" s="64" t="s">
        <v>1227</v>
      </c>
      <c r="I95" s="66">
        <v>2700000</v>
      </c>
      <c r="J95" s="66">
        <v>3100000</v>
      </c>
      <c r="K95" s="66">
        <v>2700000</v>
      </c>
      <c r="L95" s="66">
        <v>3100000</v>
      </c>
      <c r="M95" s="58">
        <v>3100000</v>
      </c>
      <c r="N95" s="84"/>
      <c r="O95" s="58"/>
      <c r="P95" s="67" t="s">
        <v>1232</v>
      </c>
      <c r="Q95" s="81">
        <v>3100000</v>
      </c>
      <c r="R95" s="33">
        <f t="shared" si="1"/>
        <v>0</v>
      </c>
    </row>
    <row r="96" spans="1:18" ht="16" x14ac:dyDescent="0.35">
      <c r="A96" s="60"/>
      <c r="B96" s="60"/>
      <c r="C96" s="62"/>
      <c r="D96" s="64" t="s">
        <v>586</v>
      </c>
      <c r="E96" s="64"/>
      <c r="F96" s="64"/>
      <c r="G96" s="63" t="s">
        <v>468</v>
      </c>
      <c r="H96" s="64" t="s">
        <v>1227</v>
      </c>
      <c r="I96" s="66">
        <v>3800000</v>
      </c>
      <c r="J96" s="66">
        <v>4200000</v>
      </c>
      <c r="K96" s="66">
        <v>3800000</v>
      </c>
      <c r="L96" s="66">
        <v>4200000</v>
      </c>
      <c r="M96" s="58">
        <v>4200000</v>
      </c>
      <c r="N96" s="84"/>
      <c r="O96" s="58"/>
      <c r="P96" s="67" t="s">
        <v>1232</v>
      </c>
      <c r="Q96" s="81">
        <v>4200000</v>
      </c>
      <c r="R96" s="33">
        <f t="shared" si="1"/>
        <v>0</v>
      </c>
    </row>
    <row r="97" spans="1:18" ht="16" x14ac:dyDescent="0.35">
      <c r="A97" s="60"/>
      <c r="B97" s="60"/>
      <c r="C97" s="62"/>
      <c r="D97" s="64" t="s">
        <v>587</v>
      </c>
      <c r="E97" s="64"/>
      <c r="F97" s="64"/>
      <c r="G97" s="63" t="s">
        <v>470</v>
      </c>
      <c r="H97" s="64" t="s">
        <v>1227</v>
      </c>
      <c r="I97" s="66">
        <v>4200000</v>
      </c>
      <c r="J97" s="66">
        <v>6000000</v>
      </c>
      <c r="K97" s="66">
        <v>4200000</v>
      </c>
      <c r="L97" s="66">
        <v>6000000</v>
      </c>
      <c r="M97" s="58">
        <v>6000000</v>
      </c>
      <c r="N97" s="84"/>
      <c r="O97" s="58"/>
      <c r="P97" s="67" t="s">
        <v>1232</v>
      </c>
      <c r="Q97" s="81">
        <v>6000000</v>
      </c>
      <c r="R97" s="33">
        <f t="shared" si="1"/>
        <v>0</v>
      </c>
    </row>
    <row r="98" spans="1:18" ht="16" x14ac:dyDescent="0.35">
      <c r="A98" s="60"/>
      <c r="B98" s="60"/>
      <c r="C98" s="62" t="s">
        <v>588</v>
      </c>
      <c r="D98" s="64"/>
      <c r="E98" s="64"/>
      <c r="F98" s="64"/>
      <c r="G98" s="68" t="s">
        <v>589</v>
      </c>
      <c r="H98" s="64" t="s">
        <v>1227</v>
      </c>
      <c r="I98" s="66">
        <v>5000000</v>
      </c>
      <c r="J98" s="66">
        <v>6000000</v>
      </c>
      <c r="K98" s="66">
        <v>5000000</v>
      </c>
      <c r="L98" s="66">
        <v>6000000</v>
      </c>
      <c r="M98" s="58">
        <v>6000000</v>
      </c>
      <c r="N98" s="84"/>
      <c r="O98" s="58"/>
      <c r="P98" s="67" t="s">
        <v>1232</v>
      </c>
      <c r="Q98" s="81">
        <v>6000000</v>
      </c>
      <c r="R98" s="33">
        <f t="shared" si="1"/>
        <v>0</v>
      </c>
    </row>
    <row r="99" spans="1:18" ht="15.5" x14ac:dyDescent="0.35">
      <c r="A99" s="60"/>
      <c r="B99" s="60"/>
      <c r="C99" s="62" t="s">
        <v>590</v>
      </c>
      <c r="D99" s="64"/>
      <c r="E99" s="64"/>
      <c r="F99" s="64"/>
      <c r="G99" s="68" t="s">
        <v>591</v>
      </c>
      <c r="H99" s="64"/>
      <c r="I99" s="66"/>
      <c r="J99" s="66"/>
      <c r="K99" s="69"/>
      <c r="L99" s="69"/>
      <c r="M99" s="58"/>
      <c r="N99" s="84"/>
      <c r="O99" s="58"/>
      <c r="P99" s="67"/>
      <c r="Q99" s="81"/>
      <c r="R99" s="33">
        <f t="shared" si="1"/>
        <v>0</v>
      </c>
    </row>
    <row r="100" spans="1:18" ht="16" x14ac:dyDescent="0.35">
      <c r="A100" s="60"/>
      <c r="B100" s="60"/>
      <c r="C100" s="62"/>
      <c r="D100" s="64" t="s">
        <v>592</v>
      </c>
      <c r="E100" s="64"/>
      <c r="F100" s="64"/>
      <c r="G100" s="63" t="s">
        <v>466</v>
      </c>
      <c r="H100" s="64" t="s">
        <v>1227</v>
      </c>
      <c r="I100" s="66">
        <v>2900000</v>
      </c>
      <c r="J100" s="66">
        <v>3200000</v>
      </c>
      <c r="K100" s="66">
        <v>2900000</v>
      </c>
      <c r="L100" s="66">
        <v>3200000</v>
      </c>
      <c r="M100" s="58">
        <v>3200000</v>
      </c>
      <c r="N100" s="84"/>
      <c r="O100" s="58"/>
      <c r="P100" s="67" t="s">
        <v>1232</v>
      </c>
      <c r="Q100" s="81">
        <v>3200000</v>
      </c>
      <c r="R100" s="33">
        <f t="shared" si="1"/>
        <v>0</v>
      </c>
    </row>
    <row r="101" spans="1:18" ht="16" x14ac:dyDescent="0.35">
      <c r="A101" s="60"/>
      <c r="B101" s="60"/>
      <c r="C101" s="62"/>
      <c r="D101" s="64" t="s">
        <v>593</v>
      </c>
      <c r="E101" s="64"/>
      <c r="F101" s="64"/>
      <c r="G101" s="63" t="s">
        <v>468</v>
      </c>
      <c r="H101" s="64" t="s">
        <v>1227</v>
      </c>
      <c r="I101" s="66">
        <v>4100000</v>
      </c>
      <c r="J101" s="66">
        <v>5000000</v>
      </c>
      <c r="K101" s="66">
        <v>4100000</v>
      </c>
      <c r="L101" s="66">
        <v>5000000</v>
      </c>
      <c r="M101" s="58">
        <v>5000000</v>
      </c>
      <c r="N101" s="84"/>
      <c r="O101" s="58"/>
      <c r="P101" s="67" t="s">
        <v>1232</v>
      </c>
      <c r="Q101" s="81">
        <v>5000000</v>
      </c>
      <c r="R101" s="33">
        <f t="shared" si="1"/>
        <v>0</v>
      </c>
    </row>
    <row r="102" spans="1:18" ht="16" x14ac:dyDescent="0.35">
      <c r="A102" s="60"/>
      <c r="B102" s="60"/>
      <c r="C102" s="62"/>
      <c r="D102" s="64" t="s">
        <v>594</v>
      </c>
      <c r="E102" s="64"/>
      <c r="F102" s="64"/>
      <c r="G102" s="63" t="s">
        <v>470</v>
      </c>
      <c r="H102" s="64" t="s">
        <v>1227</v>
      </c>
      <c r="I102" s="66">
        <v>9000000</v>
      </c>
      <c r="J102" s="66">
        <v>10000000</v>
      </c>
      <c r="K102" s="66">
        <v>9000000</v>
      </c>
      <c r="L102" s="66">
        <v>10000000</v>
      </c>
      <c r="M102" s="58">
        <v>9500000</v>
      </c>
      <c r="N102" s="84"/>
      <c r="O102" s="58"/>
      <c r="P102" s="67" t="s">
        <v>1232</v>
      </c>
      <c r="Q102" s="81">
        <v>9500000</v>
      </c>
      <c r="R102" s="33">
        <f t="shared" si="1"/>
        <v>0</v>
      </c>
    </row>
    <row r="103" spans="1:18" ht="16" x14ac:dyDescent="0.35">
      <c r="A103" s="60"/>
      <c r="B103" s="60"/>
      <c r="C103" s="62" t="s">
        <v>595</v>
      </c>
      <c r="D103" s="64"/>
      <c r="E103" s="64"/>
      <c r="F103" s="64"/>
      <c r="G103" s="68" t="s">
        <v>596</v>
      </c>
      <c r="H103" s="64" t="s">
        <v>1227</v>
      </c>
      <c r="I103" s="66">
        <v>5000000</v>
      </c>
      <c r="J103" s="66">
        <v>6000000</v>
      </c>
      <c r="K103" s="66">
        <v>5000000</v>
      </c>
      <c r="L103" s="66">
        <v>6000000</v>
      </c>
      <c r="M103" s="58">
        <v>6000000</v>
      </c>
      <c r="N103" s="84"/>
      <c r="O103" s="58"/>
      <c r="P103" s="67" t="s">
        <v>1232</v>
      </c>
      <c r="Q103" s="81">
        <v>6000000</v>
      </c>
      <c r="R103" s="33">
        <f t="shared" si="1"/>
        <v>0</v>
      </c>
    </row>
    <row r="104" spans="1:18" ht="16" x14ac:dyDescent="0.35">
      <c r="A104" s="60"/>
      <c r="B104" s="60"/>
      <c r="C104" s="62" t="s">
        <v>597</v>
      </c>
      <c r="D104" s="64"/>
      <c r="E104" s="64"/>
      <c r="F104" s="64"/>
      <c r="G104" s="68" t="s">
        <v>966</v>
      </c>
      <c r="H104" s="64" t="s">
        <v>1227</v>
      </c>
      <c r="I104" s="66">
        <v>5400000</v>
      </c>
      <c r="J104" s="66">
        <v>6000000</v>
      </c>
      <c r="K104" s="66">
        <v>5400000</v>
      </c>
      <c r="L104" s="66">
        <v>6000000</v>
      </c>
      <c r="M104" s="58">
        <v>6000000</v>
      </c>
      <c r="N104" s="84"/>
      <c r="O104" s="58"/>
      <c r="P104" s="67" t="s">
        <v>1232</v>
      </c>
      <c r="Q104" s="81">
        <v>6000000</v>
      </c>
      <c r="R104" s="33">
        <f t="shared" si="1"/>
        <v>0</v>
      </c>
    </row>
    <row r="105" spans="1:18" ht="16" x14ac:dyDescent="0.35">
      <c r="A105" s="60"/>
      <c r="B105" s="60"/>
      <c r="C105" s="62" t="s">
        <v>598</v>
      </c>
      <c r="D105" s="64"/>
      <c r="E105" s="64"/>
      <c r="F105" s="64"/>
      <c r="G105" s="68" t="s">
        <v>599</v>
      </c>
      <c r="H105" s="64" t="s">
        <v>1227</v>
      </c>
      <c r="I105" s="66">
        <v>6000000</v>
      </c>
      <c r="J105" s="66">
        <v>7200000</v>
      </c>
      <c r="K105" s="66">
        <v>6000000</v>
      </c>
      <c r="L105" s="66">
        <v>7200000</v>
      </c>
      <c r="M105" s="58">
        <v>7200000</v>
      </c>
      <c r="N105" s="84"/>
      <c r="O105" s="58"/>
      <c r="P105" s="67" t="s">
        <v>1232</v>
      </c>
      <c r="Q105" s="81">
        <v>7200000</v>
      </c>
      <c r="R105" s="33">
        <f t="shared" si="1"/>
        <v>0</v>
      </c>
    </row>
    <row r="106" spans="1:18" ht="15.5" x14ac:dyDescent="0.35">
      <c r="A106" s="60"/>
      <c r="B106" s="60"/>
      <c r="C106" s="62" t="s">
        <v>600</v>
      </c>
      <c r="D106" s="64"/>
      <c r="E106" s="64"/>
      <c r="F106" s="64"/>
      <c r="G106" s="68" t="s">
        <v>601</v>
      </c>
      <c r="H106" s="64"/>
      <c r="I106" s="66"/>
      <c r="J106" s="66"/>
      <c r="K106" s="69"/>
      <c r="L106" s="69"/>
      <c r="M106" s="58"/>
      <c r="N106" s="84"/>
      <c r="O106" s="58"/>
      <c r="P106" s="67"/>
      <c r="Q106" s="81"/>
      <c r="R106" s="33">
        <f t="shared" si="1"/>
        <v>0</v>
      </c>
    </row>
    <row r="107" spans="1:18" ht="16" x14ac:dyDescent="0.35">
      <c r="A107" s="60"/>
      <c r="B107" s="60"/>
      <c r="C107" s="62"/>
      <c r="D107" s="64" t="s">
        <v>602</v>
      </c>
      <c r="E107" s="64"/>
      <c r="F107" s="64"/>
      <c r="G107" s="63" t="s">
        <v>466</v>
      </c>
      <c r="H107" s="64" t="s">
        <v>1227</v>
      </c>
      <c r="I107" s="66">
        <v>6300000</v>
      </c>
      <c r="J107" s="66">
        <v>9000000</v>
      </c>
      <c r="K107" s="66">
        <v>6300000</v>
      </c>
      <c r="L107" s="66">
        <v>9000000</v>
      </c>
      <c r="M107" s="58">
        <v>7650000</v>
      </c>
      <c r="N107" s="84"/>
      <c r="O107" s="58"/>
      <c r="P107" s="67" t="s">
        <v>1232</v>
      </c>
      <c r="Q107" s="81">
        <v>7650000</v>
      </c>
      <c r="R107" s="33">
        <f t="shared" si="1"/>
        <v>0</v>
      </c>
    </row>
    <row r="108" spans="1:18" ht="16" x14ac:dyDescent="0.35">
      <c r="A108" s="60"/>
      <c r="B108" s="60"/>
      <c r="C108" s="62"/>
      <c r="D108" s="64" t="s">
        <v>603</v>
      </c>
      <c r="E108" s="64"/>
      <c r="F108" s="64"/>
      <c r="G108" s="63" t="s">
        <v>468</v>
      </c>
      <c r="H108" s="64" t="s">
        <v>1227</v>
      </c>
      <c r="I108" s="66">
        <v>9100000</v>
      </c>
      <c r="J108" s="66">
        <v>13000000</v>
      </c>
      <c r="K108" s="66">
        <v>9100000</v>
      </c>
      <c r="L108" s="66">
        <v>13000000</v>
      </c>
      <c r="M108" s="58">
        <v>11050000</v>
      </c>
      <c r="N108" s="84"/>
      <c r="O108" s="58"/>
      <c r="P108" s="67" t="s">
        <v>1232</v>
      </c>
      <c r="Q108" s="81">
        <v>11050000</v>
      </c>
      <c r="R108" s="33">
        <f t="shared" si="1"/>
        <v>0</v>
      </c>
    </row>
    <row r="109" spans="1:18" ht="16" x14ac:dyDescent="0.35">
      <c r="A109" s="60"/>
      <c r="B109" s="60"/>
      <c r="C109" s="62"/>
      <c r="D109" s="64" t="s">
        <v>604</v>
      </c>
      <c r="E109" s="64"/>
      <c r="F109" s="64"/>
      <c r="G109" s="63" t="s">
        <v>470</v>
      </c>
      <c r="H109" s="64" t="s">
        <v>1227</v>
      </c>
      <c r="I109" s="66">
        <v>13000000</v>
      </c>
      <c r="J109" s="66">
        <v>18000000</v>
      </c>
      <c r="K109" s="66">
        <v>13000000</v>
      </c>
      <c r="L109" s="66">
        <v>18000000</v>
      </c>
      <c r="M109" s="58">
        <v>15500000</v>
      </c>
      <c r="N109" s="84"/>
      <c r="O109" s="58"/>
      <c r="P109" s="67" t="s">
        <v>1232</v>
      </c>
      <c r="Q109" s="81">
        <v>15500000</v>
      </c>
      <c r="R109" s="33">
        <f t="shared" si="1"/>
        <v>0</v>
      </c>
    </row>
    <row r="110" spans="1:18" ht="16" x14ac:dyDescent="0.35">
      <c r="A110" s="60"/>
      <c r="B110" s="60"/>
      <c r="C110" s="62" t="s">
        <v>605</v>
      </c>
      <c r="D110" s="64"/>
      <c r="E110" s="64"/>
      <c r="F110" s="64"/>
      <c r="G110" s="68" t="s">
        <v>606</v>
      </c>
      <c r="H110" s="64" t="s">
        <v>1227</v>
      </c>
      <c r="I110" s="66">
        <v>4000000</v>
      </c>
      <c r="J110" s="66">
        <v>4400000</v>
      </c>
      <c r="K110" s="66">
        <v>4000000</v>
      </c>
      <c r="L110" s="66">
        <v>4400000</v>
      </c>
      <c r="M110" s="58">
        <v>4400000</v>
      </c>
      <c r="N110" s="84"/>
      <c r="O110" s="58"/>
      <c r="P110" s="67" t="s">
        <v>1232</v>
      </c>
      <c r="Q110" s="81">
        <v>4400000</v>
      </c>
      <c r="R110" s="33">
        <f t="shared" si="1"/>
        <v>0</v>
      </c>
    </row>
    <row r="111" spans="1:18" ht="16" x14ac:dyDescent="0.35">
      <c r="A111" s="60"/>
      <c r="B111" s="60"/>
      <c r="C111" s="62" t="s">
        <v>607</v>
      </c>
      <c r="D111" s="64"/>
      <c r="E111" s="64"/>
      <c r="F111" s="64"/>
      <c r="G111" s="68" t="s">
        <v>608</v>
      </c>
      <c r="H111" s="64" t="s">
        <v>1227</v>
      </c>
      <c r="I111" s="66">
        <v>5000000</v>
      </c>
      <c r="J111" s="66">
        <v>6000000</v>
      </c>
      <c r="K111" s="66">
        <v>5000000</v>
      </c>
      <c r="L111" s="66">
        <v>6000000</v>
      </c>
      <c r="M111" s="58">
        <v>6000000</v>
      </c>
      <c r="N111" s="84"/>
      <c r="O111" s="58"/>
      <c r="P111" s="67" t="s">
        <v>1232</v>
      </c>
      <c r="Q111" s="81">
        <v>6000000</v>
      </c>
      <c r="R111" s="33">
        <f t="shared" si="1"/>
        <v>0</v>
      </c>
    </row>
    <row r="112" spans="1:18" ht="16" x14ac:dyDescent="0.35">
      <c r="A112" s="60"/>
      <c r="B112" s="60"/>
      <c r="C112" s="62" t="s">
        <v>609</v>
      </c>
      <c r="D112" s="64"/>
      <c r="E112" s="64"/>
      <c r="F112" s="64"/>
      <c r="G112" s="68" t="s">
        <v>610</v>
      </c>
      <c r="H112" s="64" t="s">
        <v>1227</v>
      </c>
      <c r="I112" s="66">
        <v>4300000</v>
      </c>
      <c r="J112" s="66">
        <v>5000000</v>
      </c>
      <c r="K112" s="66">
        <v>4300000</v>
      </c>
      <c r="L112" s="66">
        <v>5000000</v>
      </c>
      <c r="M112" s="58">
        <v>5000000</v>
      </c>
      <c r="N112" s="84"/>
      <c r="O112" s="58"/>
      <c r="P112" s="67" t="s">
        <v>1232</v>
      </c>
      <c r="Q112" s="81">
        <v>5000000</v>
      </c>
      <c r="R112" s="33">
        <f t="shared" si="1"/>
        <v>0</v>
      </c>
    </row>
    <row r="113" spans="1:18" ht="16" x14ac:dyDescent="0.35">
      <c r="A113" s="60"/>
      <c r="B113" s="60"/>
      <c r="C113" s="62" t="s">
        <v>611</v>
      </c>
      <c r="D113" s="64"/>
      <c r="E113" s="64"/>
      <c r="F113" s="64"/>
      <c r="G113" s="68" t="s">
        <v>612</v>
      </c>
      <c r="H113" s="64" t="s">
        <v>1227</v>
      </c>
      <c r="I113" s="66">
        <v>4500000</v>
      </c>
      <c r="J113" s="66">
        <v>5400000</v>
      </c>
      <c r="K113" s="66">
        <v>4500000</v>
      </c>
      <c r="L113" s="66">
        <v>5400000</v>
      </c>
      <c r="M113" s="58">
        <v>5400000</v>
      </c>
      <c r="N113" s="84"/>
      <c r="O113" s="58"/>
      <c r="P113" s="67" t="s">
        <v>1232</v>
      </c>
      <c r="Q113" s="81">
        <v>5400000</v>
      </c>
      <c r="R113" s="33">
        <f t="shared" si="1"/>
        <v>0</v>
      </c>
    </row>
    <row r="114" spans="1:18" ht="16" x14ac:dyDescent="0.35">
      <c r="A114" s="60"/>
      <c r="B114" s="60"/>
      <c r="C114" s="62" t="s">
        <v>613</v>
      </c>
      <c r="D114" s="64"/>
      <c r="E114" s="64"/>
      <c r="F114" s="64"/>
      <c r="G114" s="68" t="s">
        <v>614</v>
      </c>
      <c r="H114" s="64" t="s">
        <v>1227</v>
      </c>
      <c r="I114" s="66">
        <v>6000000</v>
      </c>
      <c r="J114" s="66">
        <v>7200000</v>
      </c>
      <c r="K114" s="66">
        <v>6000000</v>
      </c>
      <c r="L114" s="66">
        <v>7200000</v>
      </c>
      <c r="M114" s="58">
        <v>7200000</v>
      </c>
      <c r="N114" s="84"/>
      <c r="O114" s="58"/>
      <c r="P114" s="67" t="s">
        <v>1232</v>
      </c>
      <c r="Q114" s="81">
        <v>7200000</v>
      </c>
      <c r="R114" s="33">
        <f t="shared" si="1"/>
        <v>0</v>
      </c>
    </row>
    <row r="115" spans="1:18" ht="16" x14ac:dyDescent="0.35">
      <c r="A115" s="60"/>
      <c r="B115" s="60"/>
      <c r="C115" s="62" t="s">
        <v>615</v>
      </c>
      <c r="D115" s="64"/>
      <c r="E115" s="64"/>
      <c r="F115" s="64"/>
      <c r="G115" s="68" t="s">
        <v>616</v>
      </c>
      <c r="H115" s="64" t="s">
        <v>1227</v>
      </c>
      <c r="I115" s="66">
        <v>4300000</v>
      </c>
      <c r="J115" s="66">
        <v>5000000</v>
      </c>
      <c r="K115" s="66">
        <v>4300000</v>
      </c>
      <c r="L115" s="66">
        <v>5000000</v>
      </c>
      <c r="M115" s="58">
        <v>5000000</v>
      </c>
      <c r="N115" s="84"/>
      <c r="O115" s="58"/>
      <c r="P115" s="67" t="s">
        <v>1232</v>
      </c>
      <c r="Q115" s="81">
        <v>5000000</v>
      </c>
      <c r="R115" s="33">
        <f t="shared" si="1"/>
        <v>0</v>
      </c>
    </row>
    <row r="116" spans="1:18" ht="16" x14ac:dyDescent="0.35">
      <c r="A116" s="60"/>
      <c r="B116" s="60"/>
      <c r="C116" s="62" t="s">
        <v>617</v>
      </c>
      <c r="D116" s="64"/>
      <c r="E116" s="64"/>
      <c r="F116" s="64"/>
      <c r="G116" s="68" t="s">
        <v>618</v>
      </c>
      <c r="H116" s="64" t="s">
        <v>1227</v>
      </c>
      <c r="I116" s="66">
        <v>3500000</v>
      </c>
      <c r="J116" s="66">
        <v>4000000</v>
      </c>
      <c r="K116" s="66">
        <v>3500000</v>
      </c>
      <c r="L116" s="66">
        <v>4000000</v>
      </c>
      <c r="M116" s="58">
        <v>4000000</v>
      </c>
      <c r="N116" s="84"/>
      <c r="O116" s="58"/>
      <c r="P116" s="67" t="s">
        <v>1232</v>
      </c>
      <c r="Q116" s="81">
        <v>4000000</v>
      </c>
      <c r="R116" s="33">
        <f t="shared" si="1"/>
        <v>0</v>
      </c>
    </row>
    <row r="117" spans="1:18" ht="16" x14ac:dyDescent="0.35">
      <c r="A117" s="60"/>
      <c r="B117" s="60"/>
      <c r="C117" s="62" t="s">
        <v>619</v>
      </c>
      <c r="D117" s="64"/>
      <c r="E117" s="64"/>
      <c r="F117" s="64"/>
      <c r="G117" s="68" t="s">
        <v>620</v>
      </c>
      <c r="H117" s="64" t="s">
        <v>1227</v>
      </c>
      <c r="I117" s="66">
        <v>5000000</v>
      </c>
      <c r="J117" s="66">
        <v>6000000</v>
      </c>
      <c r="K117" s="66">
        <v>5000000</v>
      </c>
      <c r="L117" s="66">
        <v>6000000</v>
      </c>
      <c r="M117" s="58">
        <v>6000000</v>
      </c>
      <c r="N117" s="84"/>
      <c r="O117" s="58"/>
      <c r="P117" s="67" t="s">
        <v>1232</v>
      </c>
      <c r="Q117" s="81">
        <v>6000000</v>
      </c>
      <c r="R117" s="33">
        <f t="shared" si="1"/>
        <v>0</v>
      </c>
    </row>
    <row r="118" spans="1:18" ht="16" x14ac:dyDescent="0.35">
      <c r="A118" s="60"/>
      <c r="B118" s="60"/>
      <c r="C118" s="62" t="s">
        <v>621</v>
      </c>
      <c r="D118" s="64"/>
      <c r="E118" s="64"/>
      <c r="F118" s="64"/>
      <c r="G118" s="68" t="s">
        <v>622</v>
      </c>
      <c r="H118" s="64" t="s">
        <v>1227</v>
      </c>
      <c r="I118" s="66">
        <v>5000000</v>
      </c>
      <c r="J118" s="66">
        <v>6000000</v>
      </c>
      <c r="K118" s="66">
        <v>5000000</v>
      </c>
      <c r="L118" s="66">
        <v>6000000</v>
      </c>
      <c r="M118" s="58">
        <v>6000000</v>
      </c>
      <c r="N118" s="84"/>
      <c r="O118" s="58"/>
      <c r="P118" s="67" t="s">
        <v>1232</v>
      </c>
      <c r="Q118" s="81">
        <v>6000000</v>
      </c>
      <c r="R118" s="33">
        <f t="shared" si="1"/>
        <v>0</v>
      </c>
    </row>
    <row r="119" spans="1:18" ht="16" x14ac:dyDescent="0.35">
      <c r="A119" s="60"/>
      <c r="B119" s="60"/>
      <c r="C119" s="62" t="s">
        <v>623</v>
      </c>
      <c r="D119" s="64"/>
      <c r="E119" s="64"/>
      <c r="F119" s="64"/>
      <c r="G119" s="68" t="s">
        <v>624</v>
      </c>
      <c r="H119" s="64" t="s">
        <v>1227</v>
      </c>
      <c r="I119" s="66">
        <v>4000000</v>
      </c>
      <c r="J119" s="66">
        <v>4400000</v>
      </c>
      <c r="K119" s="66">
        <v>4000000</v>
      </c>
      <c r="L119" s="66">
        <v>4400000</v>
      </c>
      <c r="M119" s="58">
        <v>4400000</v>
      </c>
      <c r="N119" s="84"/>
      <c r="O119" s="58"/>
      <c r="P119" s="67" t="s">
        <v>1232</v>
      </c>
      <c r="Q119" s="81">
        <v>4400000</v>
      </c>
      <c r="R119" s="33">
        <f t="shared" si="1"/>
        <v>0</v>
      </c>
    </row>
    <row r="120" spans="1:18" ht="15.5" x14ac:dyDescent="0.35">
      <c r="A120" s="60"/>
      <c r="B120" s="60"/>
      <c r="C120" s="62" t="s">
        <v>625</v>
      </c>
      <c r="D120" s="64"/>
      <c r="E120" s="64"/>
      <c r="F120" s="64"/>
      <c r="G120" s="68" t="s">
        <v>529</v>
      </c>
      <c r="H120" s="64"/>
      <c r="I120" s="66"/>
      <c r="J120" s="66"/>
      <c r="K120" s="69"/>
      <c r="L120" s="69"/>
      <c r="M120" s="58"/>
      <c r="N120" s="84"/>
      <c r="O120" s="58"/>
      <c r="P120" s="67"/>
      <c r="Q120" s="81"/>
      <c r="R120" s="33">
        <f t="shared" si="1"/>
        <v>0</v>
      </c>
    </row>
    <row r="121" spans="1:18" ht="16" x14ac:dyDescent="0.35">
      <c r="A121" s="60"/>
      <c r="B121" s="60"/>
      <c r="C121" s="62"/>
      <c r="D121" s="64" t="s">
        <v>626</v>
      </c>
      <c r="E121" s="64"/>
      <c r="F121" s="64"/>
      <c r="G121" s="63" t="s">
        <v>466</v>
      </c>
      <c r="H121" s="64" t="s">
        <v>1227</v>
      </c>
      <c r="I121" s="66">
        <v>1700000</v>
      </c>
      <c r="J121" s="66">
        <v>2400000</v>
      </c>
      <c r="K121" s="66">
        <v>1700000</v>
      </c>
      <c r="L121" s="66">
        <v>2400000</v>
      </c>
      <c r="M121" s="58">
        <v>2400000</v>
      </c>
      <c r="N121" s="84"/>
      <c r="O121" s="58"/>
      <c r="P121" s="67" t="s">
        <v>1232</v>
      </c>
      <c r="Q121" s="81">
        <v>2400000</v>
      </c>
      <c r="R121" s="33">
        <f t="shared" si="1"/>
        <v>0</v>
      </c>
    </row>
    <row r="122" spans="1:18" ht="16" x14ac:dyDescent="0.35">
      <c r="A122" s="60"/>
      <c r="B122" s="60"/>
      <c r="C122" s="62"/>
      <c r="D122" s="64" t="s">
        <v>627</v>
      </c>
      <c r="E122" s="64"/>
      <c r="F122" s="64"/>
      <c r="G122" s="63" t="s">
        <v>521</v>
      </c>
      <c r="H122" s="64" t="s">
        <v>1227</v>
      </c>
      <c r="I122" s="66">
        <v>3300000</v>
      </c>
      <c r="J122" s="66">
        <v>4000000</v>
      </c>
      <c r="K122" s="66">
        <v>3300000</v>
      </c>
      <c r="L122" s="66">
        <v>4000000</v>
      </c>
      <c r="M122" s="58">
        <v>4000000</v>
      </c>
      <c r="N122" s="84"/>
      <c r="O122" s="58"/>
      <c r="P122" s="67" t="s">
        <v>1232</v>
      </c>
      <c r="Q122" s="81">
        <v>4000000</v>
      </c>
      <c r="R122" s="33">
        <f t="shared" si="1"/>
        <v>0</v>
      </c>
    </row>
    <row r="123" spans="1:18" ht="16" x14ac:dyDescent="0.35">
      <c r="A123" s="60"/>
      <c r="B123" s="60"/>
      <c r="C123" s="62"/>
      <c r="D123" s="64" t="s">
        <v>628</v>
      </c>
      <c r="E123" s="64"/>
      <c r="F123" s="64"/>
      <c r="G123" s="63" t="s">
        <v>523</v>
      </c>
      <c r="H123" s="64" t="s">
        <v>1227</v>
      </c>
      <c r="I123" s="66">
        <v>5600000</v>
      </c>
      <c r="J123" s="66">
        <v>6600000</v>
      </c>
      <c r="K123" s="66">
        <v>5600000</v>
      </c>
      <c r="L123" s="66">
        <v>6600000</v>
      </c>
      <c r="M123" s="58">
        <v>6600000</v>
      </c>
      <c r="N123" s="84"/>
      <c r="O123" s="58"/>
      <c r="P123" s="67" t="s">
        <v>1232</v>
      </c>
      <c r="Q123" s="81">
        <v>6600000</v>
      </c>
      <c r="R123" s="33">
        <f t="shared" si="1"/>
        <v>0</v>
      </c>
    </row>
    <row r="124" spans="1:18" ht="16" x14ac:dyDescent="0.35">
      <c r="A124" s="60"/>
      <c r="B124" s="60"/>
      <c r="C124" s="62"/>
      <c r="D124" s="64" t="s">
        <v>629</v>
      </c>
      <c r="E124" s="64"/>
      <c r="F124" s="64"/>
      <c r="G124" s="63" t="s">
        <v>470</v>
      </c>
      <c r="H124" s="64" t="s">
        <v>1227</v>
      </c>
      <c r="I124" s="66">
        <v>7700000</v>
      </c>
      <c r="J124" s="66">
        <v>8000000</v>
      </c>
      <c r="K124" s="66">
        <v>7700000</v>
      </c>
      <c r="L124" s="66">
        <v>8000000</v>
      </c>
      <c r="M124" s="58">
        <v>7850000</v>
      </c>
      <c r="N124" s="84"/>
      <c r="O124" s="58"/>
      <c r="P124" s="67" t="s">
        <v>1232</v>
      </c>
      <c r="Q124" s="81">
        <v>7850000</v>
      </c>
      <c r="R124" s="33">
        <f t="shared" si="1"/>
        <v>0</v>
      </c>
    </row>
    <row r="125" spans="1:18" ht="19.5" customHeight="1" x14ac:dyDescent="0.35">
      <c r="A125" s="60"/>
      <c r="B125" s="60" t="s">
        <v>226</v>
      </c>
      <c r="C125" s="62"/>
      <c r="D125" s="64"/>
      <c r="E125" s="64"/>
      <c r="F125" s="64"/>
      <c r="G125" s="68" t="s">
        <v>630</v>
      </c>
      <c r="H125" s="64"/>
      <c r="I125" s="66"/>
      <c r="J125" s="66"/>
      <c r="K125" s="66"/>
      <c r="L125" s="66"/>
      <c r="M125" s="58"/>
      <c r="N125" s="84"/>
      <c r="O125" s="58"/>
      <c r="P125" s="67"/>
      <c r="Q125" s="81"/>
      <c r="R125" s="33">
        <f t="shared" si="1"/>
        <v>0</v>
      </c>
    </row>
    <row r="126" spans="1:18" ht="15.5" x14ac:dyDescent="0.35">
      <c r="A126" s="60"/>
      <c r="B126" s="60"/>
      <c r="C126" s="62" t="s">
        <v>631</v>
      </c>
      <c r="D126" s="64"/>
      <c r="E126" s="64"/>
      <c r="F126" s="64"/>
      <c r="G126" s="68" t="s">
        <v>632</v>
      </c>
      <c r="H126" s="64"/>
      <c r="I126" s="66"/>
      <c r="J126" s="66"/>
      <c r="K126" s="66"/>
      <c r="L126" s="66"/>
      <c r="M126" s="58"/>
      <c r="N126" s="84"/>
      <c r="O126" s="58"/>
      <c r="P126" s="67"/>
      <c r="Q126" s="81"/>
      <c r="R126" s="33">
        <f t="shared" si="1"/>
        <v>0</v>
      </c>
    </row>
    <row r="127" spans="1:18" ht="16" x14ac:dyDescent="0.35">
      <c r="A127" s="60"/>
      <c r="B127" s="60"/>
      <c r="C127" s="62"/>
      <c r="D127" s="64" t="s">
        <v>633</v>
      </c>
      <c r="E127" s="64"/>
      <c r="F127" s="64"/>
      <c r="G127" s="63" t="s">
        <v>634</v>
      </c>
      <c r="H127" s="64" t="s">
        <v>1227</v>
      </c>
      <c r="I127" s="66">
        <v>1600000</v>
      </c>
      <c r="J127" s="66">
        <v>2000000</v>
      </c>
      <c r="K127" s="66">
        <v>1600000</v>
      </c>
      <c r="L127" s="66">
        <v>2000000</v>
      </c>
      <c r="M127" s="58">
        <v>2000000</v>
      </c>
      <c r="N127" s="84"/>
      <c r="O127" s="58"/>
      <c r="P127" s="67" t="s">
        <v>1232</v>
      </c>
      <c r="Q127" s="81">
        <v>2000000</v>
      </c>
      <c r="R127" s="33">
        <f t="shared" si="1"/>
        <v>0</v>
      </c>
    </row>
    <row r="128" spans="1:18" ht="16" x14ac:dyDescent="0.35">
      <c r="A128" s="60"/>
      <c r="B128" s="60"/>
      <c r="C128" s="62"/>
      <c r="D128" s="64" t="s">
        <v>635</v>
      </c>
      <c r="E128" s="64"/>
      <c r="F128" s="64"/>
      <c r="G128" s="63" t="s">
        <v>636</v>
      </c>
      <c r="H128" s="64" t="s">
        <v>1227</v>
      </c>
      <c r="I128" s="66">
        <v>2800000</v>
      </c>
      <c r="J128" s="66">
        <v>3600000</v>
      </c>
      <c r="K128" s="66">
        <v>2800000</v>
      </c>
      <c r="L128" s="66">
        <v>3600000</v>
      </c>
      <c r="M128" s="58">
        <v>3600000</v>
      </c>
      <c r="N128" s="84"/>
      <c r="O128" s="58"/>
      <c r="P128" s="67" t="s">
        <v>1232</v>
      </c>
      <c r="Q128" s="81">
        <v>3600000</v>
      </c>
      <c r="R128" s="33">
        <f t="shared" si="1"/>
        <v>0</v>
      </c>
    </row>
    <row r="129" spans="1:18" ht="16" x14ac:dyDescent="0.35">
      <c r="A129" s="60"/>
      <c r="B129" s="60"/>
      <c r="C129" s="62" t="s">
        <v>637</v>
      </c>
      <c r="D129" s="64"/>
      <c r="E129" s="64"/>
      <c r="F129" s="64"/>
      <c r="G129" s="68" t="s">
        <v>638</v>
      </c>
      <c r="H129" s="64" t="s">
        <v>1227</v>
      </c>
      <c r="I129" s="66">
        <v>3500000</v>
      </c>
      <c r="J129" s="66">
        <v>4000000</v>
      </c>
      <c r="K129" s="66">
        <v>3500000</v>
      </c>
      <c r="L129" s="66">
        <v>4000000</v>
      </c>
      <c r="M129" s="58">
        <v>4000000</v>
      </c>
      <c r="N129" s="84"/>
      <c r="O129" s="58"/>
      <c r="P129" s="67" t="s">
        <v>1232</v>
      </c>
      <c r="Q129" s="81">
        <v>4000000</v>
      </c>
      <c r="R129" s="33">
        <f t="shared" si="1"/>
        <v>0</v>
      </c>
    </row>
    <row r="130" spans="1:18" ht="16" x14ac:dyDescent="0.35">
      <c r="A130" s="60"/>
      <c r="B130" s="60"/>
      <c r="C130" s="62" t="s">
        <v>639</v>
      </c>
      <c r="D130" s="64"/>
      <c r="E130" s="64"/>
      <c r="F130" s="64"/>
      <c r="G130" s="68" t="s">
        <v>640</v>
      </c>
      <c r="H130" s="64" t="s">
        <v>1227</v>
      </c>
      <c r="I130" s="66">
        <v>2100000</v>
      </c>
      <c r="J130" s="66">
        <v>2600000</v>
      </c>
      <c r="K130" s="66">
        <v>2100000</v>
      </c>
      <c r="L130" s="66">
        <v>2600000</v>
      </c>
      <c r="M130" s="58">
        <v>2600000</v>
      </c>
      <c r="N130" s="84"/>
      <c r="O130" s="58"/>
      <c r="P130" s="67" t="s">
        <v>1232</v>
      </c>
      <c r="Q130" s="81">
        <v>2600000</v>
      </c>
      <c r="R130" s="33">
        <f t="shared" si="1"/>
        <v>0</v>
      </c>
    </row>
    <row r="131" spans="1:18" ht="16" x14ac:dyDescent="0.35">
      <c r="A131" s="60"/>
      <c r="B131" s="60"/>
      <c r="C131" s="62" t="s">
        <v>641</v>
      </c>
      <c r="D131" s="64"/>
      <c r="E131" s="64"/>
      <c r="F131" s="64"/>
      <c r="G131" s="68" t="s">
        <v>642</v>
      </c>
      <c r="H131" s="64" t="s">
        <v>1227</v>
      </c>
      <c r="I131" s="66">
        <v>3000000</v>
      </c>
      <c r="J131" s="66">
        <v>3600000</v>
      </c>
      <c r="K131" s="66">
        <v>3000000</v>
      </c>
      <c r="L131" s="66">
        <v>3600000</v>
      </c>
      <c r="M131" s="58">
        <v>3600000</v>
      </c>
      <c r="N131" s="84"/>
      <c r="O131" s="58"/>
      <c r="P131" s="67" t="s">
        <v>1232</v>
      </c>
      <c r="Q131" s="81">
        <v>3600000</v>
      </c>
      <c r="R131" s="33">
        <f t="shared" si="1"/>
        <v>0</v>
      </c>
    </row>
    <row r="132" spans="1:18" ht="16" x14ac:dyDescent="0.35">
      <c r="A132" s="60"/>
      <c r="B132" s="60"/>
      <c r="C132" s="62" t="s">
        <v>643</v>
      </c>
      <c r="D132" s="64"/>
      <c r="E132" s="64"/>
      <c r="F132" s="64"/>
      <c r="G132" s="68" t="s">
        <v>644</v>
      </c>
      <c r="H132" s="64" t="s">
        <v>1227</v>
      </c>
      <c r="I132" s="66">
        <v>6000000</v>
      </c>
      <c r="J132" s="66">
        <v>7000000</v>
      </c>
      <c r="K132" s="66">
        <v>6000000</v>
      </c>
      <c r="L132" s="66">
        <v>7000000</v>
      </c>
      <c r="M132" s="58">
        <v>6500000</v>
      </c>
      <c r="N132" s="84"/>
      <c r="O132" s="58"/>
      <c r="P132" s="67" t="s">
        <v>1232</v>
      </c>
      <c r="Q132" s="81">
        <v>6500000</v>
      </c>
      <c r="R132" s="33">
        <f t="shared" si="1"/>
        <v>0</v>
      </c>
    </row>
    <row r="133" spans="1:18" ht="16" x14ac:dyDescent="0.35">
      <c r="A133" s="60"/>
      <c r="B133" s="60"/>
      <c r="C133" s="62" t="s">
        <v>645</v>
      </c>
      <c r="D133" s="64"/>
      <c r="E133" s="64"/>
      <c r="F133" s="64"/>
      <c r="G133" s="68" t="s">
        <v>646</v>
      </c>
      <c r="H133" s="64" t="s">
        <v>1227</v>
      </c>
      <c r="I133" s="66">
        <v>6000000</v>
      </c>
      <c r="J133" s="66">
        <v>7000000</v>
      </c>
      <c r="K133" s="66">
        <v>6000000</v>
      </c>
      <c r="L133" s="66">
        <v>7000000</v>
      </c>
      <c r="M133" s="58">
        <v>6500000</v>
      </c>
      <c r="N133" s="84"/>
      <c r="O133" s="58"/>
      <c r="P133" s="67" t="s">
        <v>1232</v>
      </c>
      <c r="Q133" s="81">
        <v>6500000</v>
      </c>
      <c r="R133" s="33">
        <f t="shared" si="1"/>
        <v>0</v>
      </c>
    </row>
    <row r="134" spans="1:18" ht="16" x14ac:dyDescent="0.35">
      <c r="A134" s="60"/>
      <c r="B134" s="60"/>
      <c r="C134" s="62" t="s">
        <v>647</v>
      </c>
      <c r="D134" s="64"/>
      <c r="E134" s="64"/>
      <c r="F134" s="64"/>
      <c r="G134" s="68" t="s">
        <v>648</v>
      </c>
      <c r="H134" s="64" t="s">
        <v>1227</v>
      </c>
      <c r="I134" s="66">
        <v>1100000</v>
      </c>
      <c r="J134" s="66">
        <v>1200000</v>
      </c>
      <c r="K134" s="66">
        <v>1100000</v>
      </c>
      <c r="L134" s="66">
        <v>1200000</v>
      </c>
      <c r="M134" s="58">
        <v>1200000</v>
      </c>
      <c r="N134" s="84"/>
      <c r="O134" s="58"/>
      <c r="P134" s="67" t="s">
        <v>1232</v>
      </c>
      <c r="Q134" s="81">
        <v>1200000</v>
      </c>
      <c r="R134" s="33">
        <f t="shared" si="1"/>
        <v>0</v>
      </c>
    </row>
    <row r="135" spans="1:18" ht="16" x14ac:dyDescent="0.35">
      <c r="A135" s="60"/>
      <c r="B135" s="60"/>
      <c r="C135" s="62" t="s">
        <v>649</v>
      </c>
      <c r="D135" s="64"/>
      <c r="E135" s="64"/>
      <c r="F135" s="64"/>
      <c r="G135" s="68" t="s">
        <v>650</v>
      </c>
      <c r="H135" s="64" t="s">
        <v>1227</v>
      </c>
      <c r="I135" s="66">
        <v>3000000</v>
      </c>
      <c r="J135" s="66">
        <v>3500000</v>
      </c>
      <c r="K135" s="66">
        <v>3000000</v>
      </c>
      <c r="L135" s="66">
        <v>3500000</v>
      </c>
      <c r="M135" s="58">
        <v>3500000</v>
      </c>
      <c r="N135" s="84"/>
      <c r="O135" s="58"/>
      <c r="P135" s="67" t="s">
        <v>1232</v>
      </c>
      <c r="Q135" s="81">
        <v>3500000</v>
      </c>
      <c r="R135" s="33">
        <f t="shared" si="1"/>
        <v>0</v>
      </c>
    </row>
    <row r="136" spans="1:18" ht="16" x14ac:dyDescent="0.35">
      <c r="A136" s="60"/>
      <c r="B136" s="60"/>
      <c r="C136" s="62" t="s">
        <v>651</v>
      </c>
      <c r="D136" s="64"/>
      <c r="E136" s="64"/>
      <c r="F136" s="64"/>
      <c r="G136" s="68" t="s">
        <v>652</v>
      </c>
      <c r="H136" s="64" t="s">
        <v>1227</v>
      </c>
      <c r="I136" s="66">
        <v>3000000</v>
      </c>
      <c r="J136" s="66">
        <v>3500000</v>
      </c>
      <c r="K136" s="66">
        <v>3000000</v>
      </c>
      <c r="L136" s="66">
        <v>3500000</v>
      </c>
      <c r="M136" s="58">
        <v>3500000</v>
      </c>
      <c r="N136" s="84"/>
      <c r="O136" s="58"/>
      <c r="P136" s="67" t="s">
        <v>1232</v>
      </c>
      <c r="Q136" s="81">
        <v>3500000</v>
      </c>
      <c r="R136" s="33">
        <f t="shared" si="1"/>
        <v>0</v>
      </c>
    </row>
    <row r="137" spans="1:18" ht="16" x14ac:dyDescent="0.35">
      <c r="A137" s="60"/>
      <c r="B137" s="60"/>
      <c r="C137" s="62" t="s">
        <v>653</v>
      </c>
      <c r="D137" s="64"/>
      <c r="E137" s="64"/>
      <c r="F137" s="64"/>
      <c r="G137" s="68" t="s">
        <v>654</v>
      </c>
      <c r="H137" s="64" t="s">
        <v>1227</v>
      </c>
      <c r="I137" s="66">
        <v>2500000</v>
      </c>
      <c r="J137" s="66">
        <v>2800000</v>
      </c>
      <c r="K137" s="66">
        <v>2500000</v>
      </c>
      <c r="L137" s="66">
        <v>2800000</v>
      </c>
      <c r="M137" s="58">
        <v>2800000</v>
      </c>
      <c r="N137" s="84"/>
      <c r="O137" s="58"/>
      <c r="P137" s="67" t="s">
        <v>1232</v>
      </c>
      <c r="Q137" s="81">
        <v>2800000</v>
      </c>
      <c r="R137" s="33">
        <f t="shared" si="1"/>
        <v>0</v>
      </c>
    </row>
    <row r="138" spans="1:18" ht="16" x14ac:dyDescent="0.35">
      <c r="A138" s="60"/>
      <c r="B138" s="60"/>
      <c r="C138" s="62" t="s">
        <v>655</v>
      </c>
      <c r="D138" s="64"/>
      <c r="E138" s="64"/>
      <c r="F138" s="64"/>
      <c r="G138" s="68" t="s">
        <v>656</v>
      </c>
      <c r="H138" s="64" t="s">
        <v>1227</v>
      </c>
      <c r="I138" s="66">
        <v>4500000</v>
      </c>
      <c r="J138" s="66">
        <v>5400000</v>
      </c>
      <c r="K138" s="66">
        <v>4500000</v>
      </c>
      <c r="L138" s="66">
        <v>5400000</v>
      </c>
      <c r="M138" s="58">
        <v>4950000</v>
      </c>
      <c r="N138" s="84"/>
      <c r="O138" s="58"/>
      <c r="P138" s="67" t="s">
        <v>1232</v>
      </c>
      <c r="Q138" s="81">
        <v>4950000</v>
      </c>
      <c r="R138" s="33">
        <f t="shared" si="1"/>
        <v>0</v>
      </c>
    </row>
    <row r="139" spans="1:18" ht="16" x14ac:dyDescent="0.35">
      <c r="A139" s="60"/>
      <c r="B139" s="60"/>
      <c r="C139" s="62" t="s">
        <v>657</v>
      </c>
      <c r="D139" s="64"/>
      <c r="E139" s="64"/>
      <c r="F139" s="64"/>
      <c r="G139" s="68" t="s">
        <v>658</v>
      </c>
      <c r="H139" s="64" t="s">
        <v>1227</v>
      </c>
      <c r="I139" s="66">
        <v>2900000</v>
      </c>
      <c r="J139" s="66">
        <v>3300000</v>
      </c>
      <c r="K139" s="66">
        <v>2900000</v>
      </c>
      <c r="L139" s="66">
        <v>3300000</v>
      </c>
      <c r="M139" s="58">
        <v>3300000</v>
      </c>
      <c r="N139" s="84"/>
      <c r="O139" s="58"/>
      <c r="P139" s="67" t="s">
        <v>1232</v>
      </c>
      <c r="Q139" s="81">
        <v>3300000</v>
      </c>
      <c r="R139" s="33">
        <f t="shared" si="1"/>
        <v>0</v>
      </c>
    </row>
    <row r="140" spans="1:18" ht="15.5" x14ac:dyDescent="0.35">
      <c r="A140" s="60"/>
      <c r="B140" s="60"/>
      <c r="C140" s="62" t="s">
        <v>659</v>
      </c>
      <c r="D140" s="64"/>
      <c r="E140" s="64"/>
      <c r="F140" s="64"/>
      <c r="G140" s="68" t="s">
        <v>660</v>
      </c>
      <c r="H140" s="64"/>
      <c r="I140" s="66"/>
      <c r="J140" s="66"/>
      <c r="K140" s="69"/>
      <c r="L140" s="69"/>
      <c r="M140" s="58"/>
      <c r="N140" s="84"/>
      <c r="O140" s="58"/>
      <c r="P140" s="67"/>
      <c r="Q140" s="81"/>
      <c r="R140" s="33">
        <f t="shared" si="1"/>
        <v>0</v>
      </c>
    </row>
    <row r="141" spans="1:18" ht="16" x14ac:dyDescent="0.35">
      <c r="A141" s="60"/>
      <c r="B141" s="60"/>
      <c r="C141" s="62"/>
      <c r="D141" s="64" t="s">
        <v>661</v>
      </c>
      <c r="E141" s="64"/>
      <c r="F141" s="64"/>
      <c r="G141" s="63" t="s">
        <v>662</v>
      </c>
      <c r="H141" s="64" t="s">
        <v>1227</v>
      </c>
      <c r="I141" s="66">
        <v>1800000</v>
      </c>
      <c r="J141" s="66">
        <v>2100000</v>
      </c>
      <c r="K141" s="66">
        <v>1800000</v>
      </c>
      <c r="L141" s="66">
        <v>2100000</v>
      </c>
      <c r="M141" s="58">
        <v>2100000</v>
      </c>
      <c r="N141" s="84"/>
      <c r="O141" s="58"/>
      <c r="P141" s="67" t="s">
        <v>1232</v>
      </c>
      <c r="Q141" s="81">
        <v>2100000</v>
      </c>
      <c r="R141" s="33">
        <f t="shared" si="1"/>
        <v>0</v>
      </c>
    </row>
    <row r="142" spans="1:18" ht="16" x14ac:dyDescent="0.35">
      <c r="A142" s="60"/>
      <c r="B142" s="60"/>
      <c r="C142" s="62"/>
      <c r="D142" s="64" t="s">
        <v>663</v>
      </c>
      <c r="E142" s="64"/>
      <c r="F142" s="64"/>
      <c r="G142" s="63" t="s">
        <v>664</v>
      </c>
      <c r="H142" s="64" t="s">
        <v>1227</v>
      </c>
      <c r="I142" s="66">
        <v>3500000</v>
      </c>
      <c r="J142" s="66">
        <v>4100000</v>
      </c>
      <c r="K142" s="66">
        <v>3500000</v>
      </c>
      <c r="L142" s="66">
        <v>4100000</v>
      </c>
      <c r="M142" s="58">
        <v>4100000</v>
      </c>
      <c r="N142" s="84"/>
      <c r="O142" s="58"/>
      <c r="P142" s="67" t="s">
        <v>1232</v>
      </c>
      <c r="Q142" s="81">
        <v>4100000</v>
      </c>
      <c r="R142" s="33">
        <f t="shared" ref="R142:R205" si="2">M142-Q142</f>
        <v>0</v>
      </c>
    </row>
    <row r="143" spans="1:18" ht="16" x14ac:dyDescent="0.35">
      <c r="A143" s="60"/>
      <c r="B143" s="60"/>
      <c r="C143" s="62" t="s">
        <v>665</v>
      </c>
      <c r="D143" s="64"/>
      <c r="E143" s="64"/>
      <c r="F143" s="64"/>
      <c r="G143" s="68" t="s">
        <v>666</v>
      </c>
      <c r="H143" s="64" t="s">
        <v>1227</v>
      </c>
      <c r="I143" s="66">
        <v>6000000</v>
      </c>
      <c r="J143" s="66">
        <v>7000000</v>
      </c>
      <c r="K143" s="66">
        <v>6000000</v>
      </c>
      <c r="L143" s="66">
        <v>7000000</v>
      </c>
      <c r="M143" s="58">
        <v>6500000</v>
      </c>
      <c r="N143" s="84"/>
      <c r="O143" s="58"/>
      <c r="P143" s="67" t="s">
        <v>1232</v>
      </c>
      <c r="Q143" s="81">
        <v>6500000</v>
      </c>
      <c r="R143" s="33">
        <f t="shared" si="2"/>
        <v>0</v>
      </c>
    </row>
    <row r="144" spans="1:18" ht="15.5" x14ac:dyDescent="0.35">
      <c r="A144" s="60"/>
      <c r="B144" s="60"/>
      <c r="C144" s="62" t="s">
        <v>667</v>
      </c>
      <c r="D144" s="64"/>
      <c r="E144" s="64"/>
      <c r="F144" s="64"/>
      <c r="G144" s="68" t="s">
        <v>529</v>
      </c>
      <c r="H144" s="64"/>
      <c r="I144" s="66"/>
      <c r="J144" s="66"/>
      <c r="K144" s="69"/>
      <c r="L144" s="69"/>
      <c r="M144" s="58"/>
      <c r="N144" s="84"/>
      <c r="O144" s="58"/>
      <c r="P144" s="67"/>
      <c r="Q144" s="81"/>
      <c r="R144" s="33">
        <f t="shared" si="2"/>
        <v>0</v>
      </c>
    </row>
    <row r="145" spans="1:18" ht="16" x14ac:dyDescent="0.35">
      <c r="A145" s="60"/>
      <c r="B145" s="60"/>
      <c r="C145" s="62"/>
      <c r="D145" s="64" t="s">
        <v>668</v>
      </c>
      <c r="E145" s="64"/>
      <c r="F145" s="64"/>
      <c r="G145" s="63" t="s">
        <v>466</v>
      </c>
      <c r="H145" s="64" t="s">
        <v>1227</v>
      </c>
      <c r="I145" s="66">
        <v>1300000</v>
      </c>
      <c r="J145" s="66">
        <v>1800000</v>
      </c>
      <c r="K145" s="66">
        <v>1300000</v>
      </c>
      <c r="L145" s="66">
        <v>1800000</v>
      </c>
      <c r="M145" s="58">
        <v>1800000</v>
      </c>
      <c r="N145" s="84"/>
      <c r="O145" s="58"/>
      <c r="P145" s="67" t="s">
        <v>1232</v>
      </c>
      <c r="Q145" s="81">
        <v>1800000</v>
      </c>
      <c r="R145" s="33">
        <f t="shared" si="2"/>
        <v>0</v>
      </c>
    </row>
    <row r="146" spans="1:18" ht="16" x14ac:dyDescent="0.35">
      <c r="A146" s="60"/>
      <c r="B146" s="60"/>
      <c r="C146" s="62"/>
      <c r="D146" s="64" t="s">
        <v>669</v>
      </c>
      <c r="E146" s="64"/>
      <c r="F146" s="64"/>
      <c r="G146" s="63" t="s">
        <v>521</v>
      </c>
      <c r="H146" s="64" t="s">
        <v>1227</v>
      </c>
      <c r="I146" s="66">
        <v>2500000</v>
      </c>
      <c r="J146" s="66">
        <v>3200000</v>
      </c>
      <c r="K146" s="66">
        <v>2500000</v>
      </c>
      <c r="L146" s="66">
        <v>3200000</v>
      </c>
      <c r="M146" s="58">
        <v>3200000</v>
      </c>
      <c r="N146" s="84"/>
      <c r="O146" s="58"/>
      <c r="P146" s="67" t="s">
        <v>1232</v>
      </c>
      <c r="Q146" s="81">
        <v>3200000</v>
      </c>
      <c r="R146" s="33">
        <f t="shared" si="2"/>
        <v>0</v>
      </c>
    </row>
    <row r="147" spans="1:18" ht="16" x14ac:dyDescent="0.35">
      <c r="A147" s="60"/>
      <c r="B147" s="60"/>
      <c r="C147" s="62"/>
      <c r="D147" s="64" t="s">
        <v>915</v>
      </c>
      <c r="E147" s="64"/>
      <c r="F147" s="64"/>
      <c r="G147" s="63" t="s">
        <v>523</v>
      </c>
      <c r="H147" s="64" t="s">
        <v>1227</v>
      </c>
      <c r="I147" s="66">
        <v>3900000</v>
      </c>
      <c r="J147" s="66">
        <v>4200000</v>
      </c>
      <c r="K147" s="66">
        <v>3900000</v>
      </c>
      <c r="L147" s="66">
        <v>4200000</v>
      </c>
      <c r="M147" s="58">
        <v>4200000</v>
      </c>
      <c r="N147" s="84"/>
      <c r="O147" s="58"/>
      <c r="P147" s="67" t="s">
        <v>1232</v>
      </c>
      <c r="Q147" s="81">
        <v>4200000</v>
      </c>
      <c r="R147" s="33">
        <f t="shared" si="2"/>
        <v>0</v>
      </c>
    </row>
    <row r="148" spans="1:18" ht="16" x14ac:dyDescent="0.35">
      <c r="A148" s="60"/>
      <c r="B148" s="60"/>
      <c r="C148" s="62"/>
      <c r="D148" s="64" t="s">
        <v>670</v>
      </c>
      <c r="E148" s="64"/>
      <c r="F148" s="64"/>
      <c r="G148" s="63" t="s">
        <v>470</v>
      </c>
      <c r="H148" s="64" t="s">
        <v>1227</v>
      </c>
      <c r="I148" s="66">
        <v>5200000</v>
      </c>
      <c r="J148" s="66">
        <v>6000000</v>
      </c>
      <c r="K148" s="66">
        <v>5200000</v>
      </c>
      <c r="L148" s="66">
        <v>6000000</v>
      </c>
      <c r="M148" s="58">
        <v>5600000</v>
      </c>
      <c r="N148" s="84"/>
      <c r="O148" s="58"/>
      <c r="P148" s="67" t="s">
        <v>1232</v>
      </c>
      <c r="Q148" s="81">
        <v>5600000</v>
      </c>
      <c r="R148" s="33">
        <f t="shared" si="2"/>
        <v>0</v>
      </c>
    </row>
    <row r="149" spans="1:18" ht="33" customHeight="1" x14ac:dyDescent="0.35">
      <c r="A149" s="60"/>
      <c r="B149" s="60" t="s">
        <v>671</v>
      </c>
      <c r="C149" s="62"/>
      <c r="D149" s="64"/>
      <c r="E149" s="64"/>
      <c r="F149" s="64"/>
      <c r="G149" s="68" t="s">
        <v>916</v>
      </c>
      <c r="H149" s="64"/>
      <c r="I149" s="66"/>
      <c r="J149" s="66"/>
      <c r="K149" s="66"/>
      <c r="L149" s="66"/>
      <c r="M149" s="58"/>
      <c r="N149" s="84"/>
      <c r="O149" s="58"/>
      <c r="P149" s="67"/>
      <c r="Q149" s="81"/>
      <c r="R149" s="33">
        <f t="shared" si="2"/>
        <v>0</v>
      </c>
    </row>
    <row r="150" spans="1:18" ht="20.25" customHeight="1" x14ac:dyDescent="0.35">
      <c r="A150" s="60"/>
      <c r="B150" s="60"/>
      <c r="C150" s="62" t="s">
        <v>672</v>
      </c>
      <c r="D150" s="64"/>
      <c r="E150" s="64"/>
      <c r="F150" s="64"/>
      <c r="G150" s="68" t="s">
        <v>673</v>
      </c>
      <c r="H150" s="64"/>
      <c r="I150" s="66"/>
      <c r="J150" s="66"/>
      <c r="K150" s="66"/>
      <c r="L150" s="66"/>
      <c r="M150" s="58"/>
      <c r="N150" s="84"/>
      <c r="O150" s="58"/>
      <c r="P150" s="67"/>
      <c r="Q150" s="81"/>
      <c r="R150" s="33">
        <f t="shared" si="2"/>
        <v>0</v>
      </c>
    </row>
    <row r="151" spans="1:18" ht="16" x14ac:dyDescent="0.35">
      <c r="A151" s="60"/>
      <c r="B151" s="60"/>
      <c r="C151" s="62"/>
      <c r="D151" s="64" t="s">
        <v>674</v>
      </c>
      <c r="E151" s="64"/>
      <c r="F151" s="64"/>
      <c r="G151" s="63" t="s">
        <v>675</v>
      </c>
      <c r="H151" s="64" t="s">
        <v>1227</v>
      </c>
      <c r="I151" s="66">
        <v>5000000</v>
      </c>
      <c r="J151" s="66">
        <v>6000000</v>
      </c>
      <c r="K151" s="66">
        <v>5000000</v>
      </c>
      <c r="L151" s="66">
        <v>6000000</v>
      </c>
      <c r="M151" s="58">
        <v>5500000</v>
      </c>
      <c r="N151" s="84"/>
      <c r="O151" s="58"/>
      <c r="P151" s="67" t="s">
        <v>1232</v>
      </c>
      <c r="Q151" s="81">
        <v>5500000</v>
      </c>
      <c r="R151" s="33">
        <f t="shared" si="2"/>
        <v>0</v>
      </c>
    </row>
    <row r="152" spans="1:18" ht="16" x14ac:dyDescent="0.35">
      <c r="A152" s="60"/>
      <c r="B152" s="60"/>
      <c r="C152" s="62"/>
      <c r="D152" s="64" t="s">
        <v>676</v>
      </c>
      <c r="E152" s="64"/>
      <c r="F152" s="64"/>
      <c r="G152" s="63" t="s">
        <v>677</v>
      </c>
      <c r="H152" s="64" t="s">
        <v>1227</v>
      </c>
      <c r="I152" s="66">
        <v>2300000</v>
      </c>
      <c r="J152" s="66">
        <v>2800000</v>
      </c>
      <c r="K152" s="66">
        <v>2300000</v>
      </c>
      <c r="L152" s="66">
        <v>2800000</v>
      </c>
      <c r="M152" s="58">
        <v>2800000</v>
      </c>
      <c r="N152" s="84"/>
      <c r="O152" s="58"/>
      <c r="P152" s="67" t="s">
        <v>1232</v>
      </c>
      <c r="Q152" s="81">
        <v>2800000</v>
      </c>
      <c r="R152" s="33">
        <f t="shared" si="2"/>
        <v>0</v>
      </c>
    </row>
    <row r="153" spans="1:18" ht="16" x14ac:dyDescent="0.35">
      <c r="A153" s="60"/>
      <c r="B153" s="60"/>
      <c r="C153" s="62"/>
      <c r="D153" s="64" t="s">
        <v>678</v>
      </c>
      <c r="E153" s="64"/>
      <c r="F153" s="64"/>
      <c r="G153" s="63" t="s">
        <v>967</v>
      </c>
      <c r="H153" s="64" t="s">
        <v>1227</v>
      </c>
      <c r="I153" s="66">
        <v>3400000</v>
      </c>
      <c r="J153" s="66">
        <v>3600000</v>
      </c>
      <c r="K153" s="66">
        <v>3400000</v>
      </c>
      <c r="L153" s="66">
        <v>3600000</v>
      </c>
      <c r="M153" s="58">
        <v>3600000</v>
      </c>
      <c r="N153" s="84"/>
      <c r="O153" s="58"/>
      <c r="P153" s="67" t="s">
        <v>1232</v>
      </c>
      <c r="Q153" s="81">
        <v>3600000</v>
      </c>
      <c r="R153" s="33">
        <f t="shared" si="2"/>
        <v>0</v>
      </c>
    </row>
    <row r="154" spans="1:18" ht="16" x14ac:dyDescent="0.35">
      <c r="A154" s="60"/>
      <c r="B154" s="60"/>
      <c r="C154" s="62"/>
      <c r="D154" s="64" t="s">
        <v>679</v>
      </c>
      <c r="E154" s="64"/>
      <c r="F154" s="64"/>
      <c r="G154" s="63" t="s">
        <v>680</v>
      </c>
      <c r="H154" s="64" t="s">
        <v>1227</v>
      </c>
      <c r="I154" s="66">
        <v>3800000</v>
      </c>
      <c r="J154" s="66">
        <v>4500000</v>
      </c>
      <c r="K154" s="66">
        <v>3800000</v>
      </c>
      <c r="L154" s="66">
        <v>4500000</v>
      </c>
      <c r="M154" s="58">
        <v>4150000</v>
      </c>
      <c r="N154" s="84"/>
      <c r="O154" s="58"/>
      <c r="P154" s="67" t="s">
        <v>1232</v>
      </c>
      <c r="Q154" s="81">
        <v>4150000</v>
      </c>
      <c r="R154" s="33">
        <f t="shared" si="2"/>
        <v>0</v>
      </c>
    </row>
    <row r="155" spans="1:18" ht="16" x14ac:dyDescent="0.35">
      <c r="A155" s="60"/>
      <c r="B155" s="60"/>
      <c r="C155" s="62"/>
      <c r="D155" s="64" t="s">
        <v>681</v>
      </c>
      <c r="E155" s="64"/>
      <c r="F155" s="64"/>
      <c r="G155" s="63" t="s">
        <v>682</v>
      </c>
      <c r="H155" s="64" t="s">
        <v>1227</v>
      </c>
      <c r="I155" s="66">
        <v>3400000</v>
      </c>
      <c r="J155" s="66">
        <v>3600000</v>
      </c>
      <c r="K155" s="66">
        <v>3400000</v>
      </c>
      <c r="L155" s="66">
        <v>3600000</v>
      </c>
      <c r="M155" s="58">
        <v>3600000</v>
      </c>
      <c r="N155" s="84"/>
      <c r="O155" s="58"/>
      <c r="P155" s="67" t="s">
        <v>1232</v>
      </c>
      <c r="Q155" s="81">
        <v>3600000</v>
      </c>
      <c r="R155" s="33">
        <f t="shared" si="2"/>
        <v>0</v>
      </c>
    </row>
    <row r="156" spans="1:18" ht="16" x14ac:dyDescent="0.35">
      <c r="A156" s="60"/>
      <c r="B156" s="60"/>
      <c r="C156" s="62"/>
      <c r="D156" s="64" t="s">
        <v>683</v>
      </c>
      <c r="E156" s="64"/>
      <c r="F156" s="64"/>
      <c r="G156" s="63" t="s">
        <v>684</v>
      </c>
      <c r="H156" s="64" t="s">
        <v>1227</v>
      </c>
      <c r="I156" s="66">
        <v>3200000</v>
      </c>
      <c r="J156" s="66">
        <v>3500000</v>
      </c>
      <c r="K156" s="66">
        <v>3200000</v>
      </c>
      <c r="L156" s="66">
        <v>3500000</v>
      </c>
      <c r="M156" s="58">
        <v>3500000</v>
      </c>
      <c r="N156" s="84"/>
      <c r="O156" s="58"/>
      <c r="P156" s="67" t="s">
        <v>1232</v>
      </c>
      <c r="Q156" s="81">
        <v>3500000</v>
      </c>
      <c r="R156" s="33">
        <f t="shared" si="2"/>
        <v>0</v>
      </c>
    </row>
    <row r="157" spans="1:18" ht="16" x14ac:dyDescent="0.35">
      <c r="A157" s="60"/>
      <c r="B157" s="60"/>
      <c r="C157" s="62"/>
      <c r="D157" s="64" t="s">
        <v>685</v>
      </c>
      <c r="E157" s="64"/>
      <c r="F157" s="64"/>
      <c r="G157" s="63" t="s">
        <v>686</v>
      </c>
      <c r="H157" s="64" t="s">
        <v>1227</v>
      </c>
      <c r="I157" s="66">
        <v>3000000</v>
      </c>
      <c r="J157" s="66">
        <v>3600000</v>
      </c>
      <c r="K157" s="66">
        <v>3000000</v>
      </c>
      <c r="L157" s="66">
        <v>3600000</v>
      </c>
      <c r="M157" s="58">
        <v>3600000</v>
      </c>
      <c r="N157" s="84"/>
      <c r="O157" s="58"/>
      <c r="P157" s="67" t="s">
        <v>1232</v>
      </c>
      <c r="Q157" s="81">
        <v>3600000</v>
      </c>
      <c r="R157" s="33">
        <f t="shared" si="2"/>
        <v>0</v>
      </c>
    </row>
    <row r="158" spans="1:18" ht="16" x14ac:dyDescent="0.35">
      <c r="A158" s="60"/>
      <c r="B158" s="60"/>
      <c r="C158" s="62"/>
      <c r="D158" s="64" t="s">
        <v>687</v>
      </c>
      <c r="E158" s="64"/>
      <c r="F158" s="64"/>
      <c r="G158" s="63" t="s">
        <v>1110</v>
      </c>
      <c r="H158" s="64" t="s">
        <v>1227</v>
      </c>
      <c r="I158" s="66">
        <v>4500000</v>
      </c>
      <c r="J158" s="66">
        <v>5400000</v>
      </c>
      <c r="K158" s="66">
        <v>4500000</v>
      </c>
      <c r="L158" s="66">
        <v>5400000</v>
      </c>
      <c r="M158" s="58">
        <v>4950000</v>
      </c>
      <c r="N158" s="84"/>
      <c r="O158" s="58"/>
      <c r="P158" s="67" t="s">
        <v>1232</v>
      </c>
      <c r="Q158" s="81">
        <v>4950000</v>
      </c>
      <c r="R158" s="33">
        <f t="shared" si="2"/>
        <v>0</v>
      </c>
    </row>
    <row r="159" spans="1:18" ht="21" customHeight="1" x14ac:dyDescent="0.35">
      <c r="A159" s="60"/>
      <c r="B159" s="60"/>
      <c r="C159" s="62"/>
      <c r="D159" s="64" t="s">
        <v>688</v>
      </c>
      <c r="E159" s="64"/>
      <c r="F159" s="64"/>
      <c r="G159" s="63" t="s">
        <v>689</v>
      </c>
      <c r="H159" s="64" t="s">
        <v>1227</v>
      </c>
      <c r="I159" s="66">
        <v>1900000</v>
      </c>
      <c r="J159" s="66">
        <v>2200000</v>
      </c>
      <c r="K159" s="66">
        <v>1900000</v>
      </c>
      <c r="L159" s="66">
        <v>2200000</v>
      </c>
      <c r="M159" s="58">
        <v>2200000</v>
      </c>
      <c r="N159" s="84"/>
      <c r="O159" s="58"/>
      <c r="P159" s="67" t="s">
        <v>1232</v>
      </c>
      <c r="Q159" s="81">
        <v>2200000</v>
      </c>
      <c r="R159" s="33">
        <f t="shared" si="2"/>
        <v>0</v>
      </c>
    </row>
    <row r="160" spans="1:18" ht="16" x14ac:dyDescent="0.35">
      <c r="A160" s="60"/>
      <c r="B160" s="60"/>
      <c r="C160" s="62"/>
      <c r="D160" s="64" t="s">
        <v>690</v>
      </c>
      <c r="E160" s="64"/>
      <c r="F160" s="64"/>
      <c r="G160" s="63" t="s">
        <v>691</v>
      </c>
      <c r="H160" s="64" t="s">
        <v>1227</v>
      </c>
      <c r="I160" s="66">
        <v>4500000</v>
      </c>
      <c r="J160" s="66">
        <v>5400000</v>
      </c>
      <c r="K160" s="66">
        <v>4500000</v>
      </c>
      <c r="L160" s="66">
        <v>5400000</v>
      </c>
      <c r="M160" s="58">
        <v>4950000</v>
      </c>
      <c r="N160" s="84"/>
      <c r="O160" s="58"/>
      <c r="P160" s="67" t="s">
        <v>1232</v>
      </c>
      <c r="Q160" s="81">
        <v>4950000</v>
      </c>
      <c r="R160" s="33">
        <f t="shared" si="2"/>
        <v>0</v>
      </c>
    </row>
    <row r="161" spans="1:18" ht="18.75" customHeight="1" x14ac:dyDescent="0.35">
      <c r="A161" s="60"/>
      <c r="B161" s="60"/>
      <c r="C161" s="62"/>
      <c r="D161" s="64" t="s">
        <v>692</v>
      </c>
      <c r="E161" s="64"/>
      <c r="F161" s="64"/>
      <c r="G161" s="63" t="s">
        <v>693</v>
      </c>
      <c r="H161" s="64" t="s">
        <v>1227</v>
      </c>
      <c r="I161" s="66">
        <v>700000</v>
      </c>
      <c r="J161" s="66">
        <v>900000</v>
      </c>
      <c r="K161" s="66">
        <v>700000</v>
      </c>
      <c r="L161" s="66">
        <v>900000</v>
      </c>
      <c r="M161" s="58">
        <v>900000</v>
      </c>
      <c r="N161" s="84"/>
      <c r="O161" s="58"/>
      <c r="P161" s="67" t="s">
        <v>1232</v>
      </c>
      <c r="Q161" s="81">
        <v>900000</v>
      </c>
      <c r="R161" s="33">
        <f t="shared" si="2"/>
        <v>0</v>
      </c>
    </row>
    <row r="162" spans="1:18" ht="16" x14ac:dyDescent="0.35">
      <c r="A162" s="60"/>
      <c r="B162" s="60"/>
      <c r="C162" s="62"/>
      <c r="D162" s="64" t="s">
        <v>694</v>
      </c>
      <c r="E162" s="64"/>
      <c r="F162" s="64"/>
      <c r="G162" s="63" t="s">
        <v>695</v>
      </c>
      <c r="H162" s="64" t="s">
        <v>1227</v>
      </c>
      <c r="I162" s="66">
        <v>3000000</v>
      </c>
      <c r="J162" s="66">
        <v>3500000</v>
      </c>
      <c r="K162" s="66">
        <v>3000000</v>
      </c>
      <c r="L162" s="66">
        <v>3500000</v>
      </c>
      <c r="M162" s="58">
        <v>3500000</v>
      </c>
      <c r="N162" s="84"/>
      <c r="O162" s="58"/>
      <c r="P162" s="67" t="s">
        <v>1232</v>
      </c>
      <c r="Q162" s="81">
        <v>3500000</v>
      </c>
      <c r="R162" s="33">
        <f t="shared" si="2"/>
        <v>0</v>
      </c>
    </row>
    <row r="163" spans="1:18" ht="15.5" x14ac:dyDescent="0.35">
      <c r="A163" s="60"/>
      <c r="B163" s="60"/>
      <c r="C163" s="62"/>
      <c r="D163" s="64" t="s">
        <v>696</v>
      </c>
      <c r="E163" s="64"/>
      <c r="F163" s="64"/>
      <c r="G163" s="63" t="s">
        <v>529</v>
      </c>
      <c r="H163" s="64"/>
      <c r="I163" s="66"/>
      <c r="J163" s="66"/>
      <c r="K163" s="69"/>
      <c r="L163" s="69"/>
      <c r="M163" s="58"/>
      <c r="N163" s="84"/>
      <c r="O163" s="58"/>
      <c r="P163" s="67"/>
      <c r="Q163" s="81"/>
      <c r="R163" s="33">
        <f t="shared" si="2"/>
        <v>0</v>
      </c>
    </row>
    <row r="164" spans="1:18" ht="23.25" customHeight="1" x14ac:dyDescent="0.35">
      <c r="A164" s="60"/>
      <c r="B164" s="60"/>
      <c r="C164" s="62"/>
      <c r="D164" s="64"/>
      <c r="E164" s="64" t="s">
        <v>697</v>
      </c>
      <c r="F164" s="64"/>
      <c r="G164" s="85" t="s">
        <v>466</v>
      </c>
      <c r="H164" s="64" t="s">
        <v>1227</v>
      </c>
      <c r="I164" s="66">
        <v>1260000</v>
      </c>
      <c r="J164" s="66">
        <v>1800000</v>
      </c>
      <c r="K164" s="66">
        <v>1260000</v>
      </c>
      <c r="L164" s="66">
        <v>1800000</v>
      </c>
      <c r="M164" s="58">
        <v>1800000</v>
      </c>
      <c r="N164" s="84"/>
      <c r="O164" s="58"/>
      <c r="P164" s="67" t="s">
        <v>1232</v>
      </c>
      <c r="Q164" s="81">
        <v>1800000</v>
      </c>
      <c r="R164" s="33">
        <f t="shared" si="2"/>
        <v>0</v>
      </c>
    </row>
    <row r="165" spans="1:18" ht="21.75" customHeight="1" x14ac:dyDescent="0.35">
      <c r="A165" s="60"/>
      <c r="B165" s="60"/>
      <c r="C165" s="62"/>
      <c r="D165" s="64"/>
      <c r="E165" s="64" t="s">
        <v>698</v>
      </c>
      <c r="F165" s="64"/>
      <c r="G165" s="85" t="s">
        <v>468</v>
      </c>
      <c r="H165" s="64" t="s">
        <v>1227</v>
      </c>
      <c r="I165" s="66">
        <v>2500000</v>
      </c>
      <c r="J165" s="66">
        <v>3000000</v>
      </c>
      <c r="K165" s="66">
        <v>2500000</v>
      </c>
      <c r="L165" s="66">
        <v>3000000</v>
      </c>
      <c r="M165" s="58">
        <v>3000000</v>
      </c>
      <c r="N165" s="84"/>
      <c r="O165" s="58"/>
      <c r="P165" s="67" t="s">
        <v>1232</v>
      </c>
      <c r="Q165" s="81">
        <v>3000000</v>
      </c>
      <c r="R165" s="33">
        <f t="shared" si="2"/>
        <v>0</v>
      </c>
    </row>
    <row r="166" spans="1:18" ht="21" customHeight="1" x14ac:dyDescent="0.35">
      <c r="A166" s="60"/>
      <c r="B166" s="60"/>
      <c r="C166" s="62"/>
      <c r="D166" s="64"/>
      <c r="E166" s="64" t="s">
        <v>699</v>
      </c>
      <c r="F166" s="64"/>
      <c r="G166" s="85" t="s">
        <v>700</v>
      </c>
      <c r="H166" s="64" t="s">
        <v>1227</v>
      </c>
      <c r="I166" s="66">
        <v>4400000</v>
      </c>
      <c r="J166" s="66">
        <v>5500000</v>
      </c>
      <c r="K166" s="66">
        <v>4400000</v>
      </c>
      <c r="L166" s="66">
        <v>5500000</v>
      </c>
      <c r="M166" s="58">
        <v>4950000</v>
      </c>
      <c r="N166" s="84"/>
      <c r="O166" s="58"/>
      <c r="P166" s="67" t="s">
        <v>1232</v>
      </c>
      <c r="Q166" s="81">
        <v>4950000</v>
      </c>
      <c r="R166" s="33">
        <f t="shared" si="2"/>
        <v>0</v>
      </c>
    </row>
    <row r="167" spans="1:18" ht="18" customHeight="1" x14ac:dyDescent="0.35">
      <c r="A167" s="60"/>
      <c r="B167" s="60"/>
      <c r="C167" s="62" t="s">
        <v>701</v>
      </c>
      <c r="D167" s="64"/>
      <c r="E167" s="64"/>
      <c r="F167" s="64"/>
      <c r="G167" s="68" t="s">
        <v>702</v>
      </c>
      <c r="H167" s="64"/>
      <c r="I167" s="66"/>
      <c r="J167" s="66"/>
      <c r="K167" s="69"/>
      <c r="L167" s="69"/>
      <c r="M167" s="58"/>
      <c r="N167" s="84"/>
      <c r="O167" s="58"/>
      <c r="P167" s="67"/>
      <c r="Q167" s="81"/>
      <c r="R167" s="33">
        <f t="shared" si="2"/>
        <v>0</v>
      </c>
    </row>
    <row r="168" spans="1:18" ht="16" x14ac:dyDescent="0.35">
      <c r="A168" s="60"/>
      <c r="B168" s="60"/>
      <c r="C168" s="62"/>
      <c r="D168" s="64" t="s">
        <v>703</v>
      </c>
      <c r="E168" s="64"/>
      <c r="F168" s="64"/>
      <c r="G168" s="63" t="s">
        <v>704</v>
      </c>
      <c r="H168" s="64" t="s">
        <v>1227</v>
      </c>
      <c r="I168" s="66">
        <v>2000000</v>
      </c>
      <c r="J168" s="66">
        <v>2400000</v>
      </c>
      <c r="K168" s="66">
        <v>2000000</v>
      </c>
      <c r="L168" s="66">
        <v>2400000</v>
      </c>
      <c r="M168" s="58">
        <v>2400000</v>
      </c>
      <c r="N168" s="84"/>
      <c r="O168" s="58"/>
      <c r="P168" s="67" t="s">
        <v>1232</v>
      </c>
      <c r="Q168" s="81">
        <v>2400000</v>
      </c>
      <c r="R168" s="33">
        <f t="shared" si="2"/>
        <v>0</v>
      </c>
    </row>
    <row r="169" spans="1:18" ht="16" x14ac:dyDescent="0.35">
      <c r="A169" s="60"/>
      <c r="B169" s="60"/>
      <c r="C169" s="62"/>
      <c r="D169" s="64" t="s">
        <v>705</v>
      </c>
      <c r="E169" s="64"/>
      <c r="F169" s="64"/>
      <c r="G169" s="63" t="s">
        <v>706</v>
      </c>
      <c r="H169" s="64" t="s">
        <v>1227</v>
      </c>
      <c r="I169" s="66">
        <v>3000000</v>
      </c>
      <c r="J169" s="66">
        <v>3600000</v>
      </c>
      <c r="K169" s="66">
        <v>3000000</v>
      </c>
      <c r="L169" s="66">
        <v>3600000</v>
      </c>
      <c r="M169" s="58">
        <v>3500000</v>
      </c>
      <c r="N169" s="84"/>
      <c r="O169" s="58"/>
      <c r="P169" s="67" t="s">
        <v>1232</v>
      </c>
      <c r="Q169" s="81">
        <v>3500000</v>
      </c>
      <c r="R169" s="33">
        <f t="shared" si="2"/>
        <v>0</v>
      </c>
    </row>
    <row r="170" spans="1:18" ht="16" x14ac:dyDescent="0.35">
      <c r="A170" s="60"/>
      <c r="B170" s="60"/>
      <c r="C170" s="62"/>
      <c r="D170" s="64" t="s">
        <v>707</v>
      </c>
      <c r="E170" s="64"/>
      <c r="F170" s="64"/>
      <c r="G170" s="63" t="s">
        <v>708</v>
      </c>
      <c r="H170" s="64" t="s">
        <v>1227</v>
      </c>
      <c r="I170" s="66">
        <v>3200000</v>
      </c>
      <c r="J170" s="66">
        <v>4300000</v>
      </c>
      <c r="K170" s="66">
        <v>3200000</v>
      </c>
      <c r="L170" s="66">
        <v>4300000</v>
      </c>
      <c r="M170" s="58">
        <v>3750000</v>
      </c>
      <c r="N170" s="84"/>
      <c r="O170" s="58"/>
      <c r="P170" s="67" t="s">
        <v>1232</v>
      </c>
      <c r="Q170" s="81">
        <v>3750000</v>
      </c>
      <c r="R170" s="33">
        <f t="shared" si="2"/>
        <v>0</v>
      </c>
    </row>
    <row r="171" spans="1:18" ht="16" x14ac:dyDescent="0.35">
      <c r="A171" s="60"/>
      <c r="B171" s="60"/>
      <c r="C171" s="62"/>
      <c r="D171" s="64" t="s">
        <v>709</v>
      </c>
      <c r="E171" s="64"/>
      <c r="F171" s="64"/>
      <c r="G171" s="63" t="s">
        <v>710</v>
      </c>
      <c r="H171" s="64" t="s">
        <v>1227</v>
      </c>
      <c r="I171" s="66">
        <v>4000000</v>
      </c>
      <c r="J171" s="66">
        <v>4800000</v>
      </c>
      <c r="K171" s="66">
        <v>4000000</v>
      </c>
      <c r="L171" s="66">
        <v>4800000</v>
      </c>
      <c r="M171" s="58">
        <v>4400000</v>
      </c>
      <c r="N171" s="84"/>
      <c r="O171" s="58"/>
      <c r="P171" s="67" t="s">
        <v>1232</v>
      </c>
      <c r="Q171" s="81">
        <v>4400000</v>
      </c>
      <c r="R171" s="33">
        <f t="shared" si="2"/>
        <v>0</v>
      </c>
    </row>
    <row r="172" spans="1:18" ht="16" x14ac:dyDescent="0.35">
      <c r="A172" s="60"/>
      <c r="B172" s="60"/>
      <c r="C172" s="62"/>
      <c r="D172" s="64" t="s">
        <v>711</v>
      </c>
      <c r="E172" s="64"/>
      <c r="F172" s="64"/>
      <c r="G172" s="63" t="s">
        <v>712</v>
      </c>
      <c r="H172" s="64" t="s">
        <v>1227</v>
      </c>
      <c r="I172" s="66">
        <v>2000000</v>
      </c>
      <c r="J172" s="66">
        <v>2400000</v>
      </c>
      <c r="K172" s="66">
        <v>2000000</v>
      </c>
      <c r="L172" s="66">
        <v>2400000</v>
      </c>
      <c r="M172" s="58">
        <v>2400000</v>
      </c>
      <c r="N172" s="84"/>
      <c r="O172" s="58"/>
      <c r="P172" s="67" t="s">
        <v>1232</v>
      </c>
      <c r="Q172" s="81">
        <v>2400000</v>
      </c>
      <c r="R172" s="33">
        <f t="shared" si="2"/>
        <v>0</v>
      </c>
    </row>
    <row r="173" spans="1:18" ht="16" x14ac:dyDescent="0.35">
      <c r="A173" s="60"/>
      <c r="B173" s="60"/>
      <c r="C173" s="62"/>
      <c r="D173" s="64" t="s">
        <v>713</v>
      </c>
      <c r="E173" s="64"/>
      <c r="F173" s="64"/>
      <c r="G173" s="63" t="s">
        <v>714</v>
      </c>
      <c r="H173" s="64" t="s">
        <v>1227</v>
      </c>
      <c r="I173" s="66">
        <v>2200000</v>
      </c>
      <c r="J173" s="66">
        <v>3000000</v>
      </c>
      <c r="K173" s="66">
        <v>2200000</v>
      </c>
      <c r="L173" s="66">
        <v>3000000</v>
      </c>
      <c r="M173" s="58">
        <v>3000000</v>
      </c>
      <c r="N173" s="84"/>
      <c r="O173" s="58"/>
      <c r="P173" s="67" t="s">
        <v>1232</v>
      </c>
      <c r="Q173" s="81">
        <v>3000000</v>
      </c>
      <c r="R173" s="33">
        <f t="shared" si="2"/>
        <v>0</v>
      </c>
    </row>
    <row r="174" spans="1:18" ht="16" x14ac:dyDescent="0.35">
      <c r="A174" s="60"/>
      <c r="B174" s="60"/>
      <c r="C174" s="62"/>
      <c r="D174" s="64" t="s">
        <v>715</v>
      </c>
      <c r="E174" s="64"/>
      <c r="F174" s="64"/>
      <c r="G174" s="63" t="s">
        <v>716</v>
      </c>
      <c r="H174" s="64" t="s">
        <v>1227</v>
      </c>
      <c r="I174" s="66">
        <v>1900000</v>
      </c>
      <c r="J174" s="66">
        <v>2200000</v>
      </c>
      <c r="K174" s="66">
        <v>1900000</v>
      </c>
      <c r="L174" s="66">
        <v>2200000</v>
      </c>
      <c r="M174" s="58">
        <v>2200000</v>
      </c>
      <c r="N174" s="84"/>
      <c r="O174" s="58"/>
      <c r="P174" s="67" t="s">
        <v>1232</v>
      </c>
      <c r="Q174" s="81">
        <v>2200000</v>
      </c>
      <c r="R174" s="33">
        <f t="shared" si="2"/>
        <v>0</v>
      </c>
    </row>
    <row r="175" spans="1:18" ht="16" x14ac:dyDescent="0.35">
      <c r="A175" s="60"/>
      <c r="B175" s="60"/>
      <c r="C175" s="62"/>
      <c r="D175" s="64" t="s">
        <v>717</v>
      </c>
      <c r="E175" s="64"/>
      <c r="F175" s="64"/>
      <c r="G175" s="63" t="s">
        <v>718</v>
      </c>
      <c r="H175" s="64" t="s">
        <v>1227</v>
      </c>
      <c r="I175" s="66">
        <v>1900000</v>
      </c>
      <c r="J175" s="66">
        <v>2200000</v>
      </c>
      <c r="K175" s="66">
        <v>1900000</v>
      </c>
      <c r="L175" s="66">
        <v>2200000</v>
      </c>
      <c r="M175" s="58">
        <v>2200000</v>
      </c>
      <c r="N175" s="84"/>
      <c r="O175" s="58"/>
      <c r="P175" s="67" t="s">
        <v>1232</v>
      </c>
      <c r="Q175" s="81">
        <v>2200000</v>
      </c>
      <c r="R175" s="33">
        <f t="shared" si="2"/>
        <v>0</v>
      </c>
    </row>
    <row r="176" spans="1:18" ht="16" x14ac:dyDescent="0.35">
      <c r="A176" s="60"/>
      <c r="B176" s="60"/>
      <c r="C176" s="62"/>
      <c r="D176" s="64" t="s">
        <v>719</v>
      </c>
      <c r="E176" s="64"/>
      <c r="F176" s="64"/>
      <c r="G176" s="63" t="s">
        <v>720</v>
      </c>
      <c r="H176" s="64" t="s">
        <v>1227</v>
      </c>
      <c r="I176" s="66">
        <v>2400000</v>
      </c>
      <c r="J176" s="66">
        <v>3000000</v>
      </c>
      <c r="K176" s="66">
        <v>2400000</v>
      </c>
      <c r="L176" s="66">
        <v>3000000</v>
      </c>
      <c r="M176" s="58">
        <v>3000000</v>
      </c>
      <c r="N176" s="84"/>
      <c r="O176" s="58"/>
      <c r="P176" s="67" t="s">
        <v>1232</v>
      </c>
      <c r="Q176" s="81">
        <v>3000000</v>
      </c>
      <c r="R176" s="33">
        <f t="shared" si="2"/>
        <v>0</v>
      </c>
    </row>
    <row r="177" spans="1:18" ht="16" x14ac:dyDescent="0.35">
      <c r="A177" s="60"/>
      <c r="B177" s="60"/>
      <c r="C177" s="62"/>
      <c r="D177" s="64" t="s">
        <v>721</v>
      </c>
      <c r="E177" s="64"/>
      <c r="F177" s="64"/>
      <c r="G177" s="63" t="s">
        <v>722</v>
      </c>
      <c r="H177" s="64" t="s">
        <v>1227</v>
      </c>
      <c r="I177" s="66">
        <v>3100000</v>
      </c>
      <c r="J177" s="66">
        <v>3700000</v>
      </c>
      <c r="K177" s="66">
        <v>3100000</v>
      </c>
      <c r="L177" s="66">
        <v>3700000</v>
      </c>
      <c r="M177" s="58">
        <v>3500000</v>
      </c>
      <c r="N177" s="84"/>
      <c r="O177" s="58"/>
      <c r="P177" s="67" t="s">
        <v>1232</v>
      </c>
      <c r="Q177" s="81">
        <v>3500000</v>
      </c>
      <c r="R177" s="33">
        <f t="shared" si="2"/>
        <v>0</v>
      </c>
    </row>
    <row r="178" spans="1:18" ht="16" x14ac:dyDescent="0.35">
      <c r="A178" s="60"/>
      <c r="B178" s="60"/>
      <c r="C178" s="62"/>
      <c r="D178" s="64" t="s">
        <v>723</v>
      </c>
      <c r="E178" s="64"/>
      <c r="F178" s="64"/>
      <c r="G178" s="63" t="s">
        <v>724</v>
      </c>
      <c r="H178" s="64" t="s">
        <v>1227</v>
      </c>
      <c r="I178" s="66">
        <v>8820000</v>
      </c>
      <c r="J178" s="66">
        <v>12600000</v>
      </c>
      <c r="K178" s="66">
        <v>8820000</v>
      </c>
      <c r="L178" s="66">
        <v>12600000</v>
      </c>
      <c r="M178" s="58">
        <v>10710000</v>
      </c>
      <c r="N178" s="84"/>
      <c r="O178" s="58"/>
      <c r="P178" s="67" t="s">
        <v>1232</v>
      </c>
      <c r="Q178" s="81">
        <v>10710000</v>
      </c>
      <c r="R178" s="33">
        <f t="shared" si="2"/>
        <v>0</v>
      </c>
    </row>
    <row r="179" spans="1:18" ht="15.5" x14ac:dyDescent="0.35">
      <c r="A179" s="60"/>
      <c r="B179" s="60"/>
      <c r="C179" s="62"/>
      <c r="D179" s="64" t="s">
        <v>725</v>
      </c>
      <c r="E179" s="64"/>
      <c r="F179" s="64"/>
      <c r="G179" s="63" t="s">
        <v>529</v>
      </c>
      <c r="H179" s="64"/>
      <c r="I179" s="66"/>
      <c r="J179" s="66"/>
      <c r="K179" s="69"/>
      <c r="L179" s="69"/>
      <c r="M179" s="58"/>
      <c r="N179" s="84"/>
      <c r="O179" s="58"/>
      <c r="P179" s="67"/>
      <c r="Q179" s="81"/>
      <c r="R179" s="33">
        <f t="shared" si="2"/>
        <v>0</v>
      </c>
    </row>
    <row r="180" spans="1:18" ht="22.5" customHeight="1" x14ac:dyDescent="0.35">
      <c r="A180" s="60"/>
      <c r="B180" s="60"/>
      <c r="C180" s="62"/>
      <c r="D180" s="64"/>
      <c r="E180" s="64" t="s">
        <v>726</v>
      </c>
      <c r="F180" s="64"/>
      <c r="G180" s="85" t="s">
        <v>466</v>
      </c>
      <c r="H180" s="64" t="s">
        <v>1227</v>
      </c>
      <c r="I180" s="66">
        <v>910000</v>
      </c>
      <c r="J180" s="66">
        <v>1300000</v>
      </c>
      <c r="K180" s="66">
        <v>910000</v>
      </c>
      <c r="L180" s="66">
        <v>1300000</v>
      </c>
      <c r="M180" s="58">
        <v>1300000</v>
      </c>
      <c r="N180" s="84"/>
      <c r="O180" s="58"/>
      <c r="P180" s="67" t="s">
        <v>1232</v>
      </c>
      <c r="Q180" s="81">
        <v>1300000</v>
      </c>
      <c r="R180" s="33">
        <f t="shared" si="2"/>
        <v>0</v>
      </c>
    </row>
    <row r="181" spans="1:18" ht="21.75" customHeight="1" x14ac:dyDescent="0.35">
      <c r="A181" s="60"/>
      <c r="B181" s="60"/>
      <c r="C181" s="62"/>
      <c r="D181" s="64"/>
      <c r="E181" s="64" t="s">
        <v>727</v>
      </c>
      <c r="F181" s="64"/>
      <c r="G181" s="85" t="s">
        <v>468</v>
      </c>
      <c r="H181" s="64" t="s">
        <v>1227</v>
      </c>
      <c r="I181" s="66">
        <v>2000000</v>
      </c>
      <c r="J181" s="66">
        <v>2600000</v>
      </c>
      <c r="K181" s="66">
        <v>2000000</v>
      </c>
      <c r="L181" s="66">
        <v>2600000</v>
      </c>
      <c r="M181" s="58">
        <v>2600000</v>
      </c>
      <c r="N181" s="84"/>
      <c r="O181" s="58"/>
      <c r="P181" s="67" t="s">
        <v>1232</v>
      </c>
      <c r="Q181" s="81">
        <v>2600000</v>
      </c>
      <c r="R181" s="33">
        <f t="shared" si="2"/>
        <v>0</v>
      </c>
    </row>
    <row r="182" spans="1:18" ht="21.75" customHeight="1" x14ac:dyDescent="0.35">
      <c r="A182" s="60"/>
      <c r="B182" s="60"/>
      <c r="C182" s="62"/>
      <c r="D182" s="64"/>
      <c r="E182" s="64" t="s">
        <v>728</v>
      </c>
      <c r="F182" s="64"/>
      <c r="G182" s="85" t="s">
        <v>700</v>
      </c>
      <c r="H182" s="64" t="s">
        <v>1227</v>
      </c>
      <c r="I182" s="66">
        <v>3500000</v>
      </c>
      <c r="J182" s="66">
        <v>5000000</v>
      </c>
      <c r="K182" s="66">
        <v>3500000</v>
      </c>
      <c r="L182" s="66">
        <v>5000000</v>
      </c>
      <c r="M182" s="58">
        <v>4250000</v>
      </c>
      <c r="N182" s="84"/>
      <c r="O182" s="58"/>
      <c r="P182" s="67" t="s">
        <v>1232</v>
      </c>
      <c r="Q182" s="81">
        <v>4250000</v>
      </c>
      <c r="R182" s="33">
        <f t="shared" si="2"/>
        <v>0</v>
      </c>
    </row>
    <row r="183" spans="1:18" ht="15.5" x14ac:dyDescent="0.35">
      <c r="A183" s="60"/>
      <c r="B183" s="60"/>
      <c r="C183" s="62" t="s">
        <v>729</v>
      </c>
      <c r="D183" s="64"/>
      <c r="E183" s="64"/>
      <c r="F183" s="64"/>
      <c r="G183" s="68" t="s">
        <v>730</v>
      </c>
      <c r="H183" s="64"/>
      <c r="I183" s="66"/>
      <c r="J183" s="66"/>
      <c r="K183" s="69"/>
      <c r="L183" s="69"/>
      <c r="M183" s="58"/>
      <c r="N183" s="84"/>
      <c r="O183" s="58"/>
      <c r="P183" s="67"/>
      <c r="Q183" s="81"/>
      <c r="R183" s="33">
        <f t="shared" si="2"/>
        <v>0</v>
      </c>
    </row>
    <row r="184" spans="1:18" ht="16" x14ac:dyDescent="0.35">
      <c r="A184" s="60"/>
      <c r="B184" s="60"/>
      <c r="C184" s="62"/>
      <c r="D184" s="64" t="s">
        <v>731</v>
      </c>
      <c r="E184" s="64"/>
      <c r="F184" s="64"/>
      <c r="G184" s="63" t="s">
        <v>732</v>
      </c>
      <c r="H184" s="64" t="s">
        <v>1227</v>
      </c>
      <c r="I184" s="66">
        <v>2100000</v>
      </c>
      <c r="J184" s="66">
        <v>2800000</v>
      </c>
      <c r="K184" s="66">
        <v>2100000</v>
      </c>
      <c r="L184" s="66">
        <v>2800000</v>
      </c>
      <c r="M184" s="58">
        <v>2800000</v>
      </c>
      <c r="N184" s="84"/>
      <c r="O184" s="58"/>
      <c r="P184" s="67" t="s">
        <v>1232</v>
      </c>
      <c r="Q184" s="81">
        <v>2800000</v>
      </c>
      <c r="R184" s="33">
        <f t="shared" si="2"/>
        <v>0</v>
      </c>
    </row>
    <row r="185" spans="1:18" ht="16" x14ac:dyDescent="0.35">
      <c r="A185" s="60"/>
      <c r="B185" s="60"/>
      <c r="C185" s="62"/>
      <c r="D185" s="64" t="s">
        <v>733</v>
      </c>
      <c r="E185" s="64"/>
      <c r="F185" s="64"/>
      <c r="G185" s="63" t="s">
        <v>734</v>
      </c>
      <c r="H185" s="64" t="s">
        <v>1227</v>
      </c>
      <c r="I185" s="66">
        <v>2800000</v>
      </c>
      <c r="J185" s="66">
        <v>3000000</v>
      </c>
      <c r="K185" s="66">
        <v>2800000</v>
      </c>
      <c r="L185" s="66">
        <v>3000000</v>
      </c>
      <c r="M185" s="58">
        <v>2900000</v>
      </c>
      <c r="N185" s="84"/>
      <c r="O185" s="58"/>
      <c r="P185" s="67" t="s">
        <v>1232</v>
      </c>
      <c r="Q185" s="81">
        <v>2900000</v>
      </c>
      <c r="R185" s="33">
        <f t="shared" si="2"/>
        <v>0</v>
      </c>
    </row>
    <row r="186" spans="1:18" ht="16" x14ac:dyDescent="0.35">
      <c r="A186" s="60"/>
      <c r="B186" s="60"/>
      <c r="C186" s="62"/>
      <c r="D186" s="64" t="s">
        <v>735</v>
      </c>
      <c r="E186" s="64"/>
      <c r="F186" s="64"/>
      <c r="G186" s="63" t="s">
        <v>736</v>
      </c>
      <c r="H186" s="64" t="s">
        <v>1227</v>
      </c>
      <c r="I186" s="66">
        <v>2100000</v>
      </c>
      <c r="J186" s="66">
        <v>3000000</v>
      </c>
      <c r="K186" s="66">
        <v>2100000</v>
      </c>
      <c r="L186" s="66">
        <v>3000000</v>
      </c>
      <c r="M186" s="58">
        <v>2800000</v>
      </c>
      <c r="N186" s="84"/>
      <c r="O186" s="58"/>
      <c r="P186" s="67" t="s">
        <v>1232</v>
      </c>
      <c r="Q186" s="81">
        <v>2800000</v>
      </c>
      <c r="R186" s="33">
        <f t="shared" si="2"/>
        <v>0</v>
      </c>
    </row>
    <row r="187" spans="1:18" ht="16" x14ac:dyDescent="0.35">
      <c r="A187" s="60"/>
      <c r="B187" s="60"/>
      <c r="C187" s="62"/>
      <c r="D187" s="64" t="s">
        <v>737</v>
      </c>
      <c r="E187" s="64"/>
      <c r="F187" s="64"/>
      <c r="G187" s="63" t="s">
        <v>738</v>
      </c>
      <c r="H187" s="64" t="s">
        <v>1227</v>
      </c>
      <c r="I187" s="66">
        <v>2300000</v>
      </c>
      <c r="J187" s="66">
        <v>3000000</v>
      </c>
      <c r="K187" s="66">
        <v>2300000</v>
      </c>
      <c r="L187" s="66">
        <v>3000000</v>
      </c>
      <c r="M187" s="58">
        <v>2800000</v>
      </c>
      <c r="N187" s="84"/>
      <c r="O187" s="58"/>
      <c r="P187" s="67" t="s">
        <v>1232</v>
      </c>
      <c r="Q187" s="81">
        <v>2800000</v>
      </c>
      <c r="R187" s="33">
        <f t="shared" si="2"/>
        <v>0</v>
      </c>
    </row>
    <row r="188" spans="1:18" ht="16" x14ac:dyDescent="0.35">
      <c r="A188" s="60"/>
      <c r="B188" s="60"/>
      <c r="C188" s="62"/>
      <c r="D188" s="64" t="s">
        <v>739</v>
      </c>
      <c r="E188" s="64"/>
      <c r="F188" s="64"/>
      <c r="G188" s="63" t="s">
        <v>740</v>
      </c>
      <c r="H188" s="64" t="s">
        <v>1227</v>
      </c>
      <c r="I188" s="66">
        <v>2800000</v>
      </c>
      <c r="J188" s="66">
        <v>3000000</v>
      </c>
      <c r="K188" s="66">
        <v>2800000</v>
      </c>
      <c r="L188" s="66">
        <v>3000000</v>
      </c>
      <c r="M188" s="58">
        <v>2900000</v>
      </c>
      <c r="N188" s="84"/>
      <c r="O188" s="58"/>
      <c r="P188" s="67" t="s">
        <v>1232</v>
      </c>
      <c r="Q188" s="81">
        <v>2900000</v>
      </c>
      <c r="R188" s="33">
        <f t="shared" si="2"/>
        <v>0</v>
      </c>
    </row>
    <row r="189" spans="1:18" ht="16" x14ac:dyDescent="0.35">
      <c r="A189" s="60"/>
      <c r="B189" s="60"/>
      <c r="C189" s="62"/>
      <c r="D189" s="64" t="s">
        <v>741</v>
      </c>
      <c r="E189" s="64"/>
      <c r="F189" s="64"/>
      <c r="G189" s="63" t="s">
        <v>742</v>
      </c>
      <c r="H189" s="64" t="s">
        <v>1227</v>
      </c>
      <c r="I189" s="66">
        <v>1400000</v>
      </c>
      <c r="J189" s="66">
        <v>2000000</v>
      </c>
      <c r="K189" s="66">
        <v>1400000</v>
      </c>
      <c r="L189" s="66">
        <v>2000000</v>
      </c>
      <c r="M189" s="58">
        <v>2000000</v>
      </c>
      <c r="N189" s="84"/>
      <c r="O189" s="58"/>
      <c r="P189" s="67" t="s">
        <v>1232</v>
      </c>
      <c r="Q189" s="81">
        <v>2000000</v>
      </c>
      <c r="R189" s="33">
        <f t="shared" si="2"/>
        <v>0</v>
      </c>
    </row>
    <row r="190" spans="1:18" ht="15.5" x14ac:dyDescent="0.35">
      <c r="A190" s="60"/>
      <c r="B190" s="60"/>
      <c r="C190" s="62"/>
      <c r="D190" s="64" t="s">
        <v>743</v>
      </c>
      <c r="E190" s="64"/>
      <c r="F190" s="64"/>
      <c r="G190" s="63" t="s">
        <v>529</v>
      </c>
      <c r="H190" s="64"/>
      <c r="I190" s="66"/>
      <c r="J190" s="66"/>
      <c r="K190" s="69"/>
      <c r="L190" s="69"/>
      <c r="M190" s="58"/>
      <c r="N190" s="84"/>
      <c r="O190" s="58"/>
      <c r="P190" s="67"/>
      <c r="Q190" s="81"/>
      <c r="R190" s="33">
        <f t="shared" si="2"/>
        <v>0</v>
      </c>
    </row>
    <row r="191" spans="1:18" ht="21" customHeight="1" x14ac:dyDescent="0.35">
      <c r="A191" s="60"/>
      <c r="B191" s="60"/>
      <c r="C191" s="62"/>
      <c r="D191" s="64"/>
      <c r="E191" s="64" t="s">
        <v>937</v>
      </c>
      <c r="F191" s="64"/>
      <c r="G191" s="63" t="s">
        <v>466</v>
      </c>
      <c r="H191" s="64" t="s">
        <v>1227</v>
      </c>
      <c r="I191" s="66">
        <v>1000000</v>
      </c>
      <c r="J191" s="66">
        <v>1300000</v>
      </c>
      <c r="K191" s="66">
        <v>1000000</v>
      </c>
      <c r="L191" s="66">
        <v>1300000</v>
      </c>
      <c r="M191" s="58">
        <v>1300000</v>
      </c>
      <c r="N191" s="84"/>
      <c r="O191" s="58"/>
      <c r="P191" s="67" t="s">
        <v>1232</v>
      </c>
      <c r="Q191" s="81">
        <v>1300000</v>
      </c>
      <c r="R191" s="33">
        <f t="shared" si="2"/>
        <v>0</v>
      </c>
    </row>
    <row r="192" spans="1:18" ht="21" customHeight="1" x14ac:dyDescent="0.35">
      <c r="A192" s="60"/>
      <c r="B192" s="60"/>
      <c r="C192" s="62"/>
      <c r="D192" s="64"/>
      <c r="E192" s="64" t="s">
        <v>938</v>
      </c>
      <c r="F192" s="64"/>
      <c r="G192" s="63" t="s">
        <v>468</v>
      </c>
      <c r="H192" s="64" t="s">
        <v>1227</v>
      </c>
      <c r="I192" s="66">
        <v>2000000</v>
      </c>
      <c r="J192" s="66">
        <v>2800000</v>
      </c>
      <c r="K192" s="66">
        <v>2000000</v>
      </c>
      <c r="L192" s="66">
        <v>2800000</v>
      </c>
      <c r="M192" s="58">
        <v>2800000</v>
      </c>
      <c r="N192" s="84"/>
      <c r="O192" s="58"/>
      <c r="P192" s="67" t="s">
        <v>1232</v>
      </c>
      <c r="Q192" s="81">
        <v>2800000</v>
      </c>
      <c r="R192" s="33">
        <f t="shared" si="2"/>
        <v>0</v>
      </c>
    </row>
    <row r="193" spans="1:18" ht="21" customHeight="1" x14ac:dyDescent="0.35">
      <c r="A193" s="60"/>
      <c r="B193" s="60"/>
      <c r="C193" s="62"/>
      <c r="D193" s="64"/>
      <c r="E193" s="64" t="s">
        <v>939</v>
      </c>
      <c r="F193" s="64"/>
      <c r="G193" s="63" t="s">
        <v>700</v>
      </c>
      <c r="H193" s="64" t="s">
        <v>1227</v>
      </c>
      <c r="I193" s="66">
        <v>3500000</v>
      </c>
      <c r="J193" s="66">
        <v>4000000</v>
      </c>
      <c r="K193" s="66">
        <v>3500000</v>
      </c>
      <c r="L193" s="66">
        <v>4000000</v>
      </c>
      <c r="M193" s="58">
        <v>3750000</v>
      </c>
      <c r="N193" s="84"/>
      <c r="O193" s="58"/>
      <c r="P193" s="67" t="s">
        <v>1232</v>
      </c>
      <c r="Q193" s="81">
        <v>3750000</v>
      </c>
      <c r="R193" s="33">
        <f t="shared" si="2"/>
        <v>0</v>
      </c>
    </row>
    <row r="194" spans="1:18" ht="15.5" x14ac:dyDescent="0.35">
      <c r="A194" s="60"/>
      <c r="B194" s="60"/>
      <c r="C194" s="62" t="s">
        <v>744</v>
      </c>
      <c r="D194" s="64"/>
      <c r="E194" s="64"/>
      <c r="F194" s="64"/>
      <c r="G194" s="68" t="s">
        <v>745</v>
      </c>
      <c r="H194" s="64"/>
      <c r="I194" s="66"/>
      <c r="J194" s="66"/>
      <c r="K194" s="69"/>
      <c r="L194" s="69"/>
      <c r="M194" s="58"/>
      <c r="N194" s="84"/>
      <c r="O194" s="58"/>
      <c r="P194" s="67"/>
      <c r="Q194" s="81"/>
      <c r="R194" s="33">
        <f t="shared" si="2"/>
        <v>0</v>
      </c>
    </row>
    <row r="195" spans="1:18" ht="16" x14ac:dyDescent="0.35">
      <c r="A195" s="60"/>
      <c r="B195" s="60"/>
      <c r="C195" s="62"/>
      <c r="D195" s="64" t="s">
        <v>746</v>
      </c>
      <c r="E195" s="64"/>
      <c r="F195" s="64"/>
      <c r="G195" s="63" t="s">
        <v>747</v>
      </c>
      <c r="H195" s="64" t="s">
        <v>1227</v>
      </c>
      <c r="I195" s="66">
        <v>1100000</v>
      </c>
      <c r="J195" s="66">
        <v>1200000</v>
      </c>
      <c r="K195" s="66">
        <v>1100000</v>
      </c>
      <c r="L195" s="66">
        <v>1200000</v>
      </c>
      <c r="M195" s="58">
        <v>1200000</v>
      </c>
      <c r="N195" s="84"/>
      <c r="O195" s="58"/>
      <c r="P195" s="67" t="s">
        <v>1232</v>
      </c>
      <c r="Q195" s="81">
        <v>1200000</v>
      </c>
      <c r="R195" s="33">
        <f t="shared" si="2"/>
        <v>0</v>
      </c>
    </row>
    <row r="196" spans="1:18" ht="16" x14ac:dyDescent="0.35">
      <c r="A196" s="60"/>
      <c r="B196" s="60"/>
      <c r="C196" s="62"/>
      <c r="D196" s="64" t="s">
        <v>748</v>
      </c>
      <c r="E196" s="64"/>
      <c r="F196" s="64"/>
      <c r="G196" s="63" t="s">
        <v>749</v>
      </c>
      <c r="H196" s="64" t="s">
        <v>1227</v>
      </c>
      <c r="I196" s="66">
        <v>4100000</v>
      </c>
      <c r="J196" s="66">
        <v>5000000</v>
      </c>
      <c r="K196" s="66">
        <v>4100000</v>
      </c>
      <c r="L196" s="66">
        <v>5000000</v>
      </c>
      <c r="M196" s="58">
        <v>4550000</v>
      </c>
      <c r="N196" s="84"/>
      <c r="O196" s="58"/>
      <c r="P196" s="67" t="s">
        <v>1232</v>
      </c>
      <c r="Q196" s="81">
        <v>4550000</v>
      </c>
      <c r="R196" s="33">
        <f t="shared" si="2"/>
        <v>0</v>
      </c>
    </row>
    <row r="197" spans="1:18" ht="16" x14ac:dyDescent="0.35">
      <c r="A197" s="60"/>
      <c r="B197" s="60"/>
      <c r="C197" s="62"/>
      <c r="D197" s="64" t="s">
        <v>750</v>
      </c>
      <c r="E197" s="64"/>
      <c r="F197" s="64"/>
      <c r="G197" s="63" t="s">
        <v>751</v>
      </c>
      <c r="H197" s="64" t="s">
        <v>1227</v>
      </c>
      <c r="I197" s="66">
        <v>840000</v>
      </c>
      <c r="J197" s="66">
        <v>1000000</v>
      </c>
      <c r="K197" s="66">
        <v>840000</v>
      </c>
      <c r="L197" s="66">
        <v>1000000</v>
      </c>
      <c r="M197" s="58">
        <v>1000000</v>
      </c>
      <c r="N197" s="84"/>
      <c r="O197" s="58"/>
      <c r="P197" s="67" t="s">
        <v>1232</v>
      </c>
      <c r="Q197" s="81">
        <v>1000000</v>
      </c>
      <c r="R197" s="33">
        <f t="shared" si="2"/>
        <v>0</v>
      </c>
    </row>
    <row r="198" spans="1:18" ht="15.5" x14ac:dyDescent="0.35">
      <c r="A198" s="60"/>
      <c r="B198" s="60"/>
      <c r="C198" s="62"/>
      <c r="D198" s="64" t="s">
        <v>752</v>
      </c>
      <c r="E198" s="64"/>
      <c r="F198" s="64"/>
      <c r="G198" s="63" t="s">
        <v>529</v>
      </c>
      <c r="H198" s="64"/>
      <c r="I198" s="66"/>
      <c r="J198" s="66"/>
      <c r="K198" s="69"/>
      <c r="L198" s="69"/>
      <c r="M198" s="58"/>
      <c r="N198" s="84"/>
      <c r="O198" s="58"/>
      <c r="P198" s="67"/>
      <c r="Q198" s="81"/>
      <c r="R198" s="33">
        <f t="shared" si="2"/>
        <v>0</v>
      </c>
    </row>
    <row r="199" spans="1:18" ht="22.5" customHeight="1" x14ac:dyDescent="0.35">
      <c r="A199" s="60"/>
      <c r="B199" s="60"/>
      <c r="C199" s="62"/>
      <c r="D199" s="64"/>
      <c r="E199" s="64" t="s">
        <v>753</v>
      </c>
      <c r="F199" s="64"/>
      <c r="G199" s="63" t="s">
        <v>466</v>
      </c>
      <c r="H199" s="64" t="s">
        <v>1227</v>
      </c>
      <c r="I199" s="66">
        <v>800000</v>
      </c>
      <c r="J199" s="66">
        <v>1000000</v>
      </c>
      <c r="K199" s="66">
        <v>800000</v>
      </c>
      <c r="L199" s="66">
        <v>1000000</v>
      </c>
      <c r="M199" s="58">
        <v>1000000</v>
      </c>
      <c r="N199" s="84"/>
      <c r="O199" s="58"/>
      <c r="P199" s="67" t="s">
        <v>1232</v>
      </c>
      <c r="Q199" s="81">
        <v>1000000</v>
      </c>
      <c r="R199" s="33">
        <f t="shared" si="2"/>
        <v>0</v>
      </c>
    </row>
    <row r="200" spans="1:18" ht="22.5" customHeight="1" x14ac:dyDescent="0.35">
      <c r="A200" s="60"/>
      <c r="B200" s="60"/>
      <c r="C200" s="62"/>
      <c r="D200" s="64"/>
      <c r="E200" s="64" t="s">
        <v>754</v>
      </c>
      <c r="F200" s="64"/>
      <c r="G200" s="63" t="s">
        <v>755</v>
      </c>
      <c r="H200" s="64" t="s">
        <v>1227</v>
      </c>
      <c r="I200" s="66">
        <v>1960000</v>
      </c>
      <c r="J200" s="66">
        <v>2800000</v>
      </c>
      <c r="K200" s="66">
        <v>1960000</v>
      </c>
      <c r="L200" s="66">
        <v>2800000</v>
      </c>
      <c r="M200" s="58">
        <v>2700000</v>
      </c>
      <c r="N200" s="84"/>
      <c r="O200" s="58"/>
      <c r="P200" s="67" t="s">
        <v>1232</v>
      </c>
      <c r="Q200" s="81">
        <v>2700000</v>
      </c>
      <c r="R200" s="33">
        <f t="shared" si="2"/>
        <v>0</v>
      </c>
    </row>
    <row r="201" spans="1:18" ht="24" customHeight="1" x14ac:dyDescent="0.35">
      <c r="A201" s="60"/>
      <c r="B201" s="60" t="s">
        <v>756</v>
      </c>
      <c r="C201" s="62"/>
      <c r="D201" s="64"/>
      <c r="E201" s="64"/>
      <c r="F201" s="64"/>
      <c r="G201" s="65" t="s">
        <v>757</v>
      </c>
      <c r="H201" s="64"/>
      <c r="I201" s="66"/>
      <c r="J201" s="66"/>
      <c r="K201" s="63"/>
      <c r="L201" s="63"/>
      <c r="M201" s="58"/>
      <c r="N201" s="84"/>
      <c r="O201" s="58"/>
      <c r="P201" s="67"/>
      <c r="Q201" s="81"/>
      <c r="R201" s="33">
        <f t="shared" si="2"/>
        <v>0</v>
      </c>
    </row>
    <row r="202" spans="1:18" ht="51.75" customHeight="1" x14ac:dyDescent="0.35">
      <c r="A202" s="60"/>
      <c r="B202" s="60"/>
      <c r="C202" s="62" t="s">
        <v>758</v>
      </c>
      <c r="D202" s="64"/>
      <c r="E202" s="64"/>
      <c r="F202" s="64"/>
      <c r="G202" s="68" t="s">
        <v>759</v>
      </c>
      <c r="H202" s="64" t="s">
        <v>1227</v>
      </c>
      <c r="I202" s="67" t="s">
        <v>760</v>
      </c>
      <c r="J202" s="67" t="s">
        <v>761</v>
      </c>
      <c r="K202" s="63" t="s">
        <v>1105</v>
      </c>
      <c r="L202" s="63" t="s">
        <v>1106</v>
      </c>
      <c r="M202" s="67" t="s">
        <v>917</v>
      </c>
      <c r="N202" s="67"/>
      <c r="O202" s="67"/>
      <c r="P202" s="67" t="s">
        <v>1232</v>
      </c>
      <c r="Q202" s="82" t="s">
        <v>917</v>
      </c>
      <c r="R202" s="33" t="e">
        <f t="shared" si="2"/>
        <v>#VALUE!</v>
      </c>
    </row>
    <row r="203" spans="1:18" ht="51.75" customHeight="1" x14ac:dyDescent="0.35">
      <c r="A203" s="60"/>
      <c r="B203" s="60"/>
      <c r="C203" s="62" t="s">
        <v>762</v>
      </c>
      <c r="D203" s="64"/>
      <c r="E203" s="64"/>
      <c r="F203" s="64"/>
      <c r="G203" s="68" t="s">
        <v>763</v>
      </c>
      <c r="H203" s="64" t="s">
        <v>1227</v>
      </c>
      <c r="I203" s="67" t="s">
        <v>761</v>
      </c>
      <c r="J203" s="67" t="s">
        <v>764</v>
      </c>
      <c r="K203" s="63" t="s">
        <v>1106</v>
      </c>
      <c r="L203" s="63" t="s">
        <v>1107</v>
      </c>
      <c r="M203" s="67" t="s">
        <v>918</v>
      </c>
      <c r="N203" s="67"/>
      <c r="O203" s="67"/>
      <c r="P203" s="67" t="s">
        <v>1232</v>
      </c>
      <c r="Q203" s="82" t="s">
        <v>918</v>
      </c>
      <c r="R203" s="33" t="e">
        <f t="shared" si="2"/>
        <v>#VALUE!</v>
      </c>
    </row>
    <row r="204" spans="1:18" ht="30" x14ac:dyDescent="0.35">
      <c r="A204" s="60"/>
      <c r="B204" s="60" t="s">
        <v>765</v>
      </c>
      <c r="C204" s="62"/>
      <c r="D204" s="64"/>
      <c r="E204" s="64"/>
      <c r="F204" s="64"/>
      <c r="G204" s="65" t="s">
        <v>766</v>
      </c>
      <c r="H204" s="64" t="s">
        <v>1233</v>
      </c>
      <c r="I204" s="66">
        <v>490000</v>
      </c>
      <c r="J204" s="66">
        <v>700000</v>
      </c>
      <c r="K204" s="66">
        <v>490000</v>
      </c>
      <c r="L204" s="66">
        <v>700000</v>
      </c>
      <c r="M204" s="58">
        <v>490000</v>
      </c>
      <c r="N204" s="84"/>
      <c r="O204" s="58"/>
      <c r="P204" s="67" t="s">
        <v>1232</v>
      </c>
      <c r="Q204" s="81">
        <v>490000</v>
      </c>
      <c r="R204" s="33">
        <f t="shared" si="2"/>
        <v>0</v>
      </c>
    </row>
    <row r="205" spans="1:18" ht="33.75" customHeight="1" x14ac:dyDescent="0.35">
      <c r="A205" s="60"/>
      <c r="B205" s="60" t="s">
        <v>767</v>
      </c>
      <c r="C205" s="62"/>
      <c r="D205" s="64"/>
      <c r="E205" s="64"/>
      <c r="F205" s="64"/>
      <c r="G205" s="65" t="s">
        <v>768</v>
      </c>
      <c r="H205" s="64"/>
      <c r="I205" s="66"/>
      <c r="J205" s="66"/>
      <c r="K205" s="69"/>
      <c r="L205" s="69"/>
      <c r="M205" s="58"/>
      <c r="N205" s="84"/>
      <c r="O205" s="58"/>
      <c r="P205" s="67"/>
      <c r="Q205" s="81"/>
      <c r="R205" s="33">
        <f t="shared" si="2"/>
        <v>0</v>
      </c>
    </row>
    <row r="206" spans="1:18" ht="15.5" x14ac:dyDescent="0.35">
      <c r="A206" s="60"/>
      <c r="B206" s="60"/>
      <c r="C206" s="62" t="s">
        <v>769</v>
      </c>
      <c r="D206" s="64"/>
      <c r="E206" s="64"/>
      <c r="F206" s="64"/>
      <c r="G206" s="63" t="s">
        <v>770</v>
      </c>
      <c r="H206" s="64"/>
      <c r="I206" s="66"/>
      <c r="J206" s="66"/>
      <c r="K206" s="69"/>
      <c r="L206" s="69"/>
      <c r="M206" s="58"/>
      <c r="N206" s="84"/>
      <c r="O206" s="58"/>
      <c r="P206" s="67" t="s">
        <v>1232</v>
      </c>
      <c r="Q206" s="81"/>
      <c r="R206" s="33">
        <f t="shared" ref="R206:R259" si="3">M206-Q206</f>
        <v>0</v>
      </c>
    </row>
    <row r="207" spans="1:18" ht="15.5" x14ac:dyDescent="0.35">
      <c r="A207" s="60"/>
      <c r="B207" s="60"/>
      <c r="C207" s="62"/>
      <c r="D207" s="64" t="s">
        <v>919</v>
      </c>
      <c r="E207" s="64"/>
      <c r="F207" s="64"/>
      <c r="G207" s="63" t="s">
        <v>771</v>
      </c>
      <c r="H207" s="64" t="s">
        <v>772</v>
      </c>
      <c r="I207" s="66">
        <v>7700</v>
      </c>
      <c r="J207" s="66">
        <v>11000</v>
      </c>
      <c r="K207" s="66">
        <v>7700</v>
      </c>
      <c r="L207" s="66">
        <v>11000</v>
      </c>
      <c r="M207" s="58">
        <v>7700</v>
      </c>
      <c r="N207" s="84"/>
      <c r="O207" s="58"/>
      <c r="P207" s="67" t="s">
        <v>1232</v>
      </c>
      <c r="Q207" s="81">
        <v>7700</v>
      </c>
      <c r="R207" s="33">
        <f t="shared" si="3"/>
        <v>0</v>
      </c>
    </row>
    <row r="208" spans="1:18" ht="15.5" x14ac:dyDescent="0.35">
      <c r="A208" s="60"/>
      <c r="B208" s="60"/>
      <c r="C208" s="62"/>
      <c r="D208" s="64" t="s">
        <v>773</v>
      </c>
      <c r="E208" s="64"/>
      <c r="F208" s="64"/>
      <c r="G208" s="63" t="s">
        <v>774</v>
      </c>
      <c r="H208" s="64" t="s">
        <v>772</v>
      </c>
      <c r="I208" s="66">
        <v>12600</v>
      </c>
      <c r="J208" s="66">
        <v>18000</v>
      </c>
      <c r="K208" s="66">
        <v>12600</v>
      </c>
      <c r="L208" s="66">
        <v>18000</v>
      </c>
      <c r="M208" s="58">
        <v>12600</v>
      </c>
      <c r="N208" s="84"/>
      <c r="O208" s="58"/>
      <c r="P208" s="67" t="s">
        <v>1232</v>
      </c>
      <c r="Q208" s="81">
        <v>12600</v>
      </c>
      <c r="R208" s="33">
        <f t="shared" si="3"/>
        <v>0</v>
      </c>
    </row>
    <row r="209" spans="1:18" ht="15.5" x14ac:dyDescent="0.35">
      <c r="A209" s="60"/>
      <c r="B209" s="60"/>
      <c r="C209" s="62"/>
      <c r="D209" s="64" t="s">
        <v>775</v>
      </c>
      <c r="E209" s="64"/>
      <c r="F209" s="64"/>
      <c r="G209" s="63" t="s">
        <v>776</v>
      </c>
      <c r="H209" s="64" t="s">
        <v>772</v>
      </c>
      <c r="I209" s="66">
        <v>21000</v>
      </c>
      <c r="J209" s="66">
        <v>30000</v>
      </c>
      <c r="K209" s="66">
        <v>21000</v>
      </c>
      <c r="L209" s="66">
        <v>30000</v>
      </c>
      <c r="M209" s="58">
        <v>21000</v>
      </c>
      <c r="N209" s="84"/>
      <c r="O209" s="58"/>
      <c r="P209" s="67" t="s">
        <v>1232</v>
      </c>
      <c r="Q209" s="81">
        <v>21000</v>
      </c>
      <c r="R209" s="33">
        <f t="shared" si="3"/>
        <v>0</v>
      </c>
    </row>
    <row r="210" spans="1:18" ht="15.5" x14ac:dyDescent="0.35">
      <c r="A210" s="60"/>
      <c r="B210" s="60"/>
      <c r="C210" s="62"/>
      <c r="D210" s="64" t="s">
        <v>777</v>
      </c>
      <c r="E210" s="64"/>
      <c r="F210" s="64"/>
      <c r="G210" s="63" t="s">
        <v>778</v>
      </c>
      <c r="H210" s="64" t="s">
        <v>772</v>
      </c>
      <c r="I210" s="66">
        <v>30000</v>
      </c>
      <c r="J210" s="66">
        <v>40000</v>
      </c>
      <c r="K210" s="66">
        <v>30000</v>
      </c>
      <c r="L210" s="66">
        <v>40000</v>
      </c>
      <c r="M210" s="58">
        <v>30000</v>
      </c>
      <c r="N210" s="84"/>
      <c r="O210" s="58"/>
      <c r="P210" s="67" t="s">
        <v>1232</v>
      </c>
      <c r="Q210" s="81">
        <v>30000</v>
      </c>
      <c r="R210" s="33">
        <f t="shared" si="3"/>
        <v>0</v>
      </c>
    </row>
    <row r="211" spans="1:18" ht="15.5" x14ac:dyDescent="0.35">
      <c r="A211" s="60"/>
      <c r="B211" s="60"/>
      <c r="C211" s="62" t="s">
        <v>779</v>
      </c>
      <c r="D211" s="64"/>
      <c r="E211" s="64"/>
      <c r="F211" s="64"/>
      <c r="G211" s="68" t="s">
        <v>780</v>
      </c>
      <c r="H211" s="64" t="s">
        <v>772</v>
      </c>
      <c r="I211" s="66">
        <v>7000</v>
      </c>
      <c r="J211" s="66">
        <v>10000</v>
      </c>
      <c r="K211" s="66">
        <v>7000</v>
      </c>
      <c r="L211" s="66">
        <v>10000</v>
      </c>
      <c r="M211" s="58">
        <v>7000</v>
      </c>
      <c r="N211" s="84"/>
      <c r="O211" s="58"/>
      <c r="P211" s="67" t="s">
        <v>1232</v>
      </c>
      <c r="Q211" s="81">
        <v>7000</v>
      </c>
      <c r="R211" s="33">
        <f t="shared" si="3"/>
        <v>0</v>
      </c>
    </row>
    <row r="212" spans="1:18" ht="15.5" x14ac:dyDescent="0.35">
      <c r="A212" s="60"/>
      <c r="B212" s="60"/>
      <c r="C212" s="62" t="s">
        <v>781</v>
      </c>
      <c r="D212" s="64"/>
      <c r="E212" s="64"/>
      <c r="F212" s="64"/>
      <c r="G212" s="68" t="s">
        <v>782</v>
      </c>
      <c r="H212" s="64"/>
      <c r="I212" s="66"/>
      <c r="J212" s="66"/>
      <c r="K212" s="69"/>
      <c r="L212" s="69"/>
      <c r="M212" s="58"/>
      <c r="N212" s="84"/>
      <c r="O212" s="58"/>
      <c r="P212" s="67"/>
      <c r="Q212" s="81"/>
      <c r="R212" s="33">
        <f t="shared" si="3"/>
        <v>0</v>
      </c>
    </row>
    <row r="213" spans="1:18" ht="15.5" x14ac:dyDescent="0.35">
      <c r="A213" s="60"/>
      <c r="B213" s="60"/>
      <c r="C213" s="62"/>
      <c r="D213" s="64" t="s">
        <v>783</v>
      </c>
      <c r="E213" s="64"/>
      <c r="F213" s="64"/>
      <c r="G213" s="63" t="s">
        <v>784</v>
      </c>
      <c r="H213" s="64" t="s">
        <v>772</v>
      </c>
      <c r="I213" s="66">
        <v>2800</v>
      </c>
      <c r="J213" s="66">
        <v>4000</v>
      </c>
      <c r="K213" s="66">
        <v>2800</v>
      </c>
      <c r="L213" s="66">
        <v>4000</v>
      </c>
      <c r="M213" s="58">
        <v>3000</v>
      </c>
      <c r="N213" s="84"/>
      <c r="O213" s="58"/>
      <c r="P213" s="67" t="s">
        <v>1232</v>
      </c>
      <c r="Q213" s="81">
        <v>3000</v>
      </c>
      <c r="R213" s="33">
        <f t="shared" si="3"/>
        <v>0</v>
      </c>
    </row>
    <row r="214" spans="1:18" ht="15.5" x14ac:dyDescent="0.35">
      <c r="A214" s="60"/>
      <c r="B214" s="60"/>
      <c r="C214" s="62"/>
      <c r="D214" s="64" t="s">
        <v>785</v>
      </c>
      <c r="E214" s="64"/>
      <c r="F214" s="64"/>
      <c r="G214" s="63" t="s">
        <v>786</v>
      </c>
      <c r="H214" s="64" t="s">
        <v>772</v>
      </c>
      <c r="I214" s="66">
        <v>5600</v>
      </c>
      <c r="J214" s="66">
        <v>8000</v>
      </c>
      <c r="K214" s="66">
        <v>5600</v>
      </c>
      <c r="L214" s="66">
        <v>8000</v>
      </c>
      <c r="M214" s="58">
        <v>7000</v>
      </c>
      <c r="N214" s="84"/>
      <c r="O214" s="58"/>
      <c r="P214" s="67" t="s">
        <v>1232</v>
      </c>
      <c r="Q214" s="81">
        <v>7000</v>
      </c>
      <c r="R214" s="33">
        <f t="shared" si="3"/>
        <v>0</v>
      </c>
    </row>
    <row r="215" spans="1:18" ht="15.5" x14ac:dyDescent="0.35">
      <c r="A215" s="60"/>
      <c r="B215" s="60"/>
      <c r="C215" s="62" t="s">
        <v>787</v>
      </c>
      <c r="D215" s="64"/>
      <c r="E215" s="64"/>
      <c r="F215" s="64"/>
      <c r="G215" s="68" t="s">
        <v>788</v>
      </c>
      <c r="H215" s="64"/>
      <c r="I215" s="66"/>
      <c r="J215" s="66"/>
      <c r="K215" s="69"/>
      <c r="L215" s="69"/>
      <c r="M215" s="58"/>
      <c r="N215" s="84"/>
      <c r="O215" s="58"/>
      <c r="P215" s="67"/>
      <c r="Q215" s="81"/>
      <c r="R215" s="33">
        <f t="shared" si="3"/>
        <v>0</v>
      </c>
    </row>
    <row r="216" spans="1:18" ht="15.5" x14ac:dyDescent="0.35">
      <c r="A216" s="60"/>
      <c r="B216" s="60"/>
      <c r="C216" s="62"/>
      <c r="D216" s="64" t="s">
        <v>789</v>
      </c>
      <c r="E216" s="64"/>
      <c r="F216" s="64"/>
      <c r="G216" s="63" t="s">
        <v>790</v>
      </c>
      <c r="H216" s="64" t="s">
        <v>772</v>
      </c>
      <c r="I216" s="66">
        <v>12600</v>
      </c>
      <c r="J216" s="66">
        <v>18000</v>
      </c>
      <c r="K216" s="66">
        <v>12600</v>
      </c>
      <c r="L216" s="66">
        <v>18000</v>
      </c>
      <c r="M216" s="58">
        <v>15000</v>
      </c>
      <c r="N216" s="84"/>
      <c r="O216" s="58"/>
      <c r="P216" s="67" t="s">
        <v>1232</v>
      </c>
      <c r="Q216" s="81">
        <v>15000</v>
      </c>
      <c r="R216" s="33">
        <f t="shared" si="3"/>
        <v>0</v>
      </c>
    </row>
    <row r="217" spans="1:18" ht="15.5" x14ac:dyDescent="0.35">
      <c r="A217" s="60"/>
      <c r="B217" s="60"/>
      <c r="C217" s="62"/>
      <c r="D217" s="64" t="s">
        <v>791</v>
      </c>
      <c r="E217" s="64"/>
      <c r="F217" s="64"/>
      <c r="G217" s="63" t="s">
        <v>776</v>
      </c>
      <c r="H217" s="64" t="s">
        <v>772</v>
      </c>
      <c r="I217" s="66">
        <v>21000</v>
      </c>
      <c r="J217" s="66">
        <v>30000</v>
      </c>
      <c r="K217" s="66">
        <v>21000</v>
      </c>
      <c r="L217" s="66">
        <v>30000</v>
      </c>
      <c r="M217" s="58">
        <v>26000</v>
      </c>
      <c r="N217" s="84"/>
      <c r="O217" s="58"/>
      <c r="P217" s="67" t="s">
        <v>1232</v>
      </c>
      <c r="Q217" s="81">
        <v>26000</v>
      </c>
      <c r="R217" s="33">
        <f t="shared" si="3"/>
        <v>0</v>
      </c>
    </row>
    <row r="218" spans="1:18" ht="15.5" x14ac:dyDescent="0.35">
      <c r="A218" s="60"/>
      <c r="B218" s="60"/>
      <c r="C218" s="62"/>
      <c r="D218" s="64" t="s">
        <v>792</v>
      </c>
      <c r="E218" s="64"/>
      <c r="F218" s="64"/>
      <c r="G218" s="63" t="s">
        <v>778</v>
      </c>
      <c r="H218" s="64" t="s">
        <v>772</v>
      </c>
      <c r="I218" s="66">
        <v>30000</v>
      </c>
      <c r="J218" s="66">
        <v>40000</v>
      </c>
      <c r="K218" s="66">
        <v>30000</v>
      </c>
      <c r="L218" s="66">
        <v>40000</v>
      </c>
      <c r="M218" s="58">
        <v>35000</v>
      </c>
      <c r="N218" s="84"/>
      <c r="O218" s="58"/>
      <c r="P218" s="67" t="s">
        <v>1232</v>
      </c>
      <c r="Q218" s="81">
        <v>35000</v>
      </c>
      <c r="R218" s="33">
        <f t="shared" si="3"/>
        <v>0</v>
      </c>
    </row>
    <row r="219" spans="1:18" ht="15.5" x14ac:dyDescent="0.35">
      <c r="A219" s="60"/>
      <c r="B219" s="60"/>
      <c r="C219" s="62" t="s">
        <v>793</v>
      </c>
      <c r="D219" s="64"/>
      <c r="E219" s="64"/>
      <c r="F219" s="64"/>
      <c r="G219" s="68" t="s">
        <v>794</v>
      </c>
      <c r="H219" s="64"/>
      <c r="I219" s="66"/>
      <c r="J219" s="66"/>
      <c r="K219" s="69"/>
      <c r="L219" s="69"/>
      <c r="M219" s="58"/>
      <c r="N219" s="84"/>
      <c r="O219" s="58"/>
      <c r="P219" s="67"/>
      <c r="Q219" s="81"/>
      <c r="R219" s="33">
        <f t="shared" si="3"/>
        <v>0</v>
      </c>
    </row>
    <row r="220" spans="1:18" ht="15.5" x14ac:dyDescent="0.35">
      <c r="A220" s="60"/>
      <c r="B220" s="60"/>
      <c r="C220" s="62"/>
      <c r="D220" s="64" t="s">
        <v>795</v>
      </c>
      <c r="E220" s="64"/>
      <c r="F220" s="64"/>
      <c r="G220" s="63" t="s">
        <v>790</v>
      </c>
      <c r="H220" s="64" t="s">
        <v>772</v>
      </c>
      <c r="I220" s="66">
        <v>7700</v>
      </c>
      <c r="J220" s="66">
        <v>11000</v>
      </c>
      <c r="K220" s="66">
        <v>7700</v>
      </c>
      <c r="L220" s="66">
        <v>11000</v>
      </c>
      <c r="M220" s="58">
        <v>9000</v>
      </c>
      <c r="N220" s="84"/>
      <c r="O220" s="58"/>
      <c r="P220" s="67" t="s">
        <v>1232</v>
      </c>
      <c r="Q220" s="81">
        <v>9000</v>
      </c>
      <c r="R220" s="33">
        <f t="shared" si="3"/>
        <v>0</v>
      </c>
    </row>
    <row r="221" spans="1:18" ht="15.5" x14ac:dyDescent="0.35">
      <c r="A221" s="60"/>
      <c r="B221" s="60"/>
      <c r="C221" s="62"/>
      <c r="D221" s="64" t="s">
        <v>796</v>
      </c>
      <c r="E221" s="64"/>
      <c r="F221" s="64"/>
      <c r="G221" s="63" t="s">
        <v>776</v>
      </c>
      <c r="H221" s="64" t="s">
        <v>772</v>
      </c>
      <c r="I221" s="66">
        <v>14700</v>
      </c>
      <c r="J221" s="66">
        <v>21000</v>
      </c>
      <c r="K221" s="66">
        <v>14700</v>
      </c>
      <c r="L221" s="66">
        <v>21000</v>
      </c>
      <c r="M221" s="58">
        <v>18000</v>
      </c>
      <c r="N221" s="84"/>
      <c r="O221" s="58"/>
      <c r="P221" s="67" t="s">
        <v>1232</v>
      </c>
      <c r="Q221" s="81">
        <v>18000</v>
      </c>
      <c r="R221" s="33">
        <f t="shared" si="3"/>
        <v>0</v>
      </c>
    </row>
    <row r="222" spans="1:18" ht="15.5" x14ac:dyDescent="0.35">
      <c r="A222" s="60"/>
      <c r="B222" s="60"/>
      <c r="C222" s="62"/>
      <c r="D222" s="64" t="s">
        <v>797</v>
      </c>
      <c r="E222" s="64"/>
      <c r="F222" s="64"/>
      <c r="G222" s="63" t="s">
        <v>778</v>
      </c>
      <c r="H222" s="64" t="s">
        <v>772</v>
      </c>
      <c r="I222" s="66">
        <v>21000</v>
      </c>
      <c r="J222" s="66">
        <v>26000</v>
      </c>
      <c r="K222" s="66">
        <v>21000</v>
      </c>
      <c r="L222" s="66">
        <v>26000</v>
      </c>
      <c r="M222" s="58">
        <v>24000</v>
      </c>
      <c r="N222" s="84"/>
      <c r="O222" s="58"/>
      <c r="P222" s="67" t="s">
        <v>1232</v>
      </c>
      <c r="Q222" s="81">
        <v>24000</v>
      </c>
      <c r="R222" s="33">
        <f t="shared" si="3"/>
        <v>0</v>
      </c>
    </row>
    <row r="223" spans="1:18" ht="15.5" x14ac:dyDescent="0.35">
      <c r="A223" s="60"/>
      <c r="B223" s="60"/>
      <c r="C223" s="62" t="s">
        <v>798</v>
      </c>
      <c r="D223" s="64"/>
      <c r="E223" s="64"/>
      <c r="F223" s="64"/>
      <c r="G223" s="68" t="s">
        <v>799</v>
      </c>
      <c r="H223" s="64" t="s">
        <v>772</v>
      </c>
      <c r="I223" s="66"/>
      <c r="J223" s="66"/>
      <c r="K223" s="69"/>
      <c r="L223" s="69"/>
      <c r="M223" s="58"/>
      <c r="N223" s="84"/>
      <c r="O223" s="58"/>
      <c r="P223" s="67"/>
      <c r="Q223" s="81"/>
      <c r="R223" s="33">
        <f t="shared" si="3"/>
        <v>0</v>
      </c>
    </row>
    <row r="224" spans="1:18" ht="15.5" x14ac:dyDescent="0.35">
      <c r="A224" s="60"/>
      <c r="B224" s="60"/>
      <c r="C224" s="62" t="s">
        <v>800</v>
      </c>
      <c r="D224" s="64"/>
      <c r="E224" s="64"/>
      <c r="F224" s="64"/>
      <c r="G224" s="68" t="s">
        <v>801</v>
      </c>
      <c r="H224" s="64" t="s">
        <v>772</v>
      </c>
      <c r="I224" s="66"/>
      <c r="J224" s="66"/>
      <c r="K224" s="69"/>
      <c r="L224" s="69"/>
      <c r="M224" s="58"/>
      <c r="N224" s="84"/>
      <c r="O224" s="58"/>
      <c r="P224" s="67"/>
      <c r="Q224" s="81"/>
      <c r="R224" s="33">
        <f t="shared" si="3"/>
        <v>0</v>
      </c>
    </row>
    <row r="225" spans="1:18" ht="15.5" x14ac:dyDescent="0.35">
      <c r="A225" s="60"/>
      <c r="B225" s="60"/>
      <c r="C225" s="62"/>
      <c r="D225" s="64" t="s">
        <v>802</v>
      </c>
      <c r="E225" s="64"/>
      <c r="F225" s="64"/>
      <c r="G225" s="63" t="s">
        <v>790</v>
      </c>
      <c r="H225" s="64" t="s">
        <v>772</v>
      </c>
      <c r="I225" s="66">
        <v>4200</v>
      </c>
      <c r="J225" s="66">
        <v>6000</v>
      </c>
      <c r="K225" s="66">
        <v>4200</v>
      </c>
      <c r="L225" s="66">
        <v>6000</v>
      </c>
      <c r="M225" s="58">
        <v>5000</v>
      </c>
      <c r="N225" s="84"/>
      <c r="O225" s="58"/>
      <c r="P225" s="67" t="s">
        <v>1232</v>
      </c>
      <c r="Q225" s="81">
        <v>5000</v>
      </c>
      <c r="R225" s="33">
        <f t="shared" si="3"/>
        <v>0</v>
      </c>
    </row>
    <row r="226" spans="1:18" ht="15.5" x14ac:dyDescent="0.35">
      <c r="A226" s="60"/>
      <c r="B226" s="60"/>
      <c r="C226" s="62"/>
      <c r="D226" s="64" t="s">
        <v>803</v>
      </c>
      <c r="E226" s="64"/>
      <c r="F226" s="64"/>
      <c r="G226" s="63" t="s">
        <v>776</v>
      </c>
      <c r="H226" s="64" t="s">
        <v>772</v>
      </c>
      <c r="I226" s="66">
        <v>7000</v>
      </c>
      <c r="J226" s="66">
        <v>10000</v>
      </c>
      <c r="K226" s="66">
        <v>7000</v>
      </c>
      <c r="L226" s="66">
        <v>10000</v>
      </c>
      <c r="M226" s="58">
        <v>9000</v>
      </c>
      <c r="N226" s="84"/>
      <c r="O226" s="58"/>
      <c r="P226" s="67" t="s">
        <v>1232</v>
      </c>
      <c r="Q226" s="81">
        <v>9000</v>
      </c>
      <c r="R226" s="33">
        <f t="shared" si="3"/>
        <v>0</v>
      </c>
    </row>
    <row r="227" spans="1:18" ht="21" customHeight="1" x14ac:dyDescent="0.35">
      <c r="A227" s="60"/>
      <c r="B227" s="60"/>
      <c r="C227" s="62"/>
      <c r="D227" s="64" t="s">
        <v>804</v>
      </c>
      <c r="E227" s="64"/>
      <c r="F227" s="64"/>
      <c r="G227" s="63" t="s">
        <v>778</v>
      </c>
      <c r="H227" s="64" t="s">
        <v>772</v>
      </c>
      <c r="I227" s="66">
        <v>12600</v>
      </c>
      <c r="J227" s="66">
        <v>18000</v>
      </c>
      <c r="K227" s="66">
        <v>12600</v>
      </c>
      <c r="L227" s="66">
        <v>18000</v>
      </c>
      <c r="M227" s="58">
        <v>15000</v>
      </c>
      <c r="N227" s="84"/>
      <c r="O227" s="58"/>
      <c r="P227" s="67" t="s">
        <v>1232</v>
      </c>
      <c r="Q227" s="81">
        <v>15000</v>
      </c>
      <c r="R227" s="33">
        <f t="shared" si="3"/>
        <v>0</v>
      </c>
    </row>
    <row r="228" spans="1:18" ht="15.5" x14ac:dyDescent="0.35">
      <c r="A228" s="60"/>
      <c r="B228" s="60"/>
      <c r="C228" s="62" t="s">
        <v>805</v>
      </c>
      <c r="D228" s="64"/>
      <c r="E228" s="64"/>
      <c r="F228" s="64"/>
      <c r="G228" s="68" t="s">
        <v>806</v>
      </c>
      <c r="H228" s="64"/>
      <c r="I228" s="66"/>
      <c r="J228" s="66"/>
      <c r="K228" s="69"/>
      <c r="L228" s="69"/>
      <c r="M228" s="58"/>
      <c r="N228" s="84"/>
      <c r="O228" s="58"/>
      <c r="P228" s="67"/>
      <c r="Q228" s="81"/>
      <c r="R228" s="33">
        <f t="shared" si="3"/>
        <v>0</v>
      </c>
    </row>
    <row r="229" spans="1:18" ht="15.5" x14ac:dyDescent="0.35">
      <c r="A229" s="60"/>
      <c r="B229" s="60"/>
      <c r="C229" s="62"/>
      <c r="D229" s="64" t="s">
        <v>807</v>
      </c>
      <c r="E229" s="64"/>
      <c r="F229" s="64"/>
      <c r="G229" s="63" t="s">
        <v>790</v>
      </c>
      <c r="H229" s="64" t="s">
        <v>772</v>
      </c>
      <c r="I229" s="66">
        <v>5600</v>
      </c>
      <c r="J229" s="66">
        <v>8000</v>
      </c>
      <c r="K229" s="66">
        <v>5600</v>
      </c>
      <c r="L229" s="66">
        <v>8000</v>
      </c>
      <c r="M229" s="58">
        <v>5600</v>
      </c>
      <c r="N229" s="84"/>
      <c r="O229" s="58"/>
      <c r="P229" s="67" t="s">
        <v>1232</v>
      </c>
      <c r="Q229" s="81">
        <v>5600</v>
      </c>
      <c r="R229" s="33">
        <f t="shared" si="3"/>
        <v>0</v>
      </c>
    </row>
    <row r="230" spans="1:18" ht="15.5" x14ac:dyDescent="0.35">
      <c r="A230" s="60"/>
      <c r="B230" s="60"/>
      <c r="C230" s="62"/>
      <c r="D230" s="64" t="s">
        <v>808</v>
      </c>
      <c r="E230" s="64"/>
      <c r="F230" s="64"/>
      <c r="G230" s="63" t="s">
        <v>776</v>
      </c>
      <c r="H230" s="64" t="s">
        <v>772</v>
      </c>
      <c r="I230" s="66">
        <v>10500</v>
      </c>
      <c r="J230" s="66">
        <v>15000</v>
      </c>
      <c r="K230" s="66">
        <v>10500</v>
      </c>
      <c r="L230" s="66">
        <v>15000</v>
      </c>
      <c r="M230" s="58">
        <v>10500</v>
      </c>
      <c r="N230" s="84"/>
      <c r="O230" s="58"/>
      <c r="P230" s="67" t="s">
        <v>1232</v>
      </c>
      <c r="Q230" s="81">
        <v>10500</v>
      </c>
      <c r="R230" s="33">
        <f t="shared" si="3"/>
        <v>0</v>
      </c>
    </row>
    <row r="231" spans="1:18" ht="15.5" x14ac:dyDescent="0.35">
      <c r="A231" s="60"/>
      <c r="B231" s="60"/>
      <c r="C231" s="62"/>
      <c r="D231" s="64" t="s">
        <v>809</v>
      </c>
      <c r="E231" s="64"/>
      <c r="F231" s="64"/>
      <c r="G231" s="63" t="s">
        <v>778</v>
      </c>
      <c r="H231" s="64" t="s">
        <v>772</v>
      </c>
      <c r="I231" s="66">
        <v>15000</v>
      </c>
      <c r="J231" s="66">
        <v>20000</v>
      </c>
      <c r="K231" s="66">
        <v>15000</v>
      </c>
      <c r="L231" s="66">
        <v>20000</v>
      </c>
      <c r="M231" s="58">
        <v>15000</v>
      </c>
      <c r="N231" s="84"/>
      <c r="O231" s="58"/>
      <c r="P231" s="67" t="s">
        <v>1232</v>
      </c>
      <c r="Q231" s="81">
        <v>15000</v>
      </c>
      <c r="R231" s="33">
        <f t="shared" si="3"/>
        <v>0</v>
      </c>
    </row>
    <row r="232" spans="1:18" ht="24" customHeight="1" x14ac:dyDescent="0.35">
      <c r="A232" s="60"/>
      <c r="B232" s="60" t="s">
        <v>810</v>
      </c>
      <c r="C232" s="62"/>
      <c r="D232" s="64"/>
      <c r="E232" s="64"/>
      <c r="F232" s="64"/>
      <c r="G232" s="65" t="s">
        <v>811</v>
      </c>
      <c r="H232" s="64"/>
      <c r="I232" s="66"/>
      <c r="J232" s="66"/>
      <c r="K232" s="69"/>
      <c r="L232" s="69"/>
      <c r="M232" s="58"/>
      <c r="N232" s="84"/>
      <c r="O232" s="58"/>
      <c r="P232" s="67"/>
      <c r="Q232" s="81"/>
      <c r="R232" s="33">
        <f t="shared" si="3"/>
        <v>0</v>
      </c>
    </row>
    <row r="233" spans="1:18" ht="15.5" x14ac:dyDescent="0.35">
      <c r="A233" s="60"/>
      <c r="B233" s="60"/>
      <c r="C233" s="62" t="s">
        <v>812</v>
      </c>
      <c r="D233" s="64"/>
      <c r="E233" s="64"/>
      <c r="F233" s="64"/>
      <c r="G233" s="68" t="s">
        <v>941</v>
      </c>
      <c r="H233" s="64"/>
      <c r="I233" s="66"/>
      <c r="J233" s="66"/>
      <c r="K233" s="69"/>
      <c r="L233" s="69"/>
      <c r="M233" s="58"/>
      <c r="N233" s="84"/>
      <c r="O233" s="58"/>
      <c r="P233" s="67"/>
      <c r="Q233" s="81"/>
      <c r="R233" s="33">
        <f t="shared" si="3"/>
        <v>0</v>
      </c>
    </row>
    <row r="234" spans="1:18" ht="15.5" x14ac:dyDescent="0.35">
      <c r="A234" s="60"/>
      <c r="B234" s="60"/>
      <c r="C234" s="62"/>
      <c r="D234" s="64" t="s">
        <v>813</v>
      </c>
      <c r="E234" s="64"/>
      <c r="F234" s="64"/>
      <c r="G234" s="63" t="s">
        <v>819</v>
      </c>
      <c r="H234" s="64" t="s">
        <v>77</v>
      </c>
      <c r="I234" s="66">
        <v>350000000</v>
      </c>
      <c r="J234" s="66">
        <v>500000000</v>
      </c>
      <c r="K234" s="66">
        <v>350000000</v>
      </c>
      <c r="L234" s="66">
        <v>500000000</v>
      </c>
      <c r="M234" s="58">
        <v>500000000</v>
      </c>
      <c r="N234" s="84"/>
      <c r="O234" s="58"/>
      <c r="P234" s="67" t="s">
        <v>1232</v>
      </c>
      <c r="Q234" s="81">
        <v>500000000</v>
      </c>
      <c r="R234" s="33">
        <f t="shared" si="3"/>
        <v>0</v>
      </c>
    </row>
    <row r="235" spans="1:18" ht="15.5" x14ac:dyDescent="0.35">
      <c r="A235" s="60"/>
      <c r="B235" s="60"/>
      <c r="C235" s="62"/>
      <c r="D235" s="64" t="s">
        <v>814</v>
      </c>
      <c r="E235" s="64"/>
      <c r="F235" s="64"/>
      <c r="G235" s="63" t="s">
        <v>821</v>
      </c>
      <c r="H235" s="64" t="s">
        <v>77</v>
      </c>
      <c r="I235" s="66">
        <v>70000000</v>
      </c>
      <c r="J235" s="66">
        <v>100000000</v>
      </c>
      <c r="K235" s="66">
        <v>70000000</v>
      </c>
      <c r="L235" s="66">
        <v>100000000</v>
      </c>
      <c r="M235" s="58">
        <v>100000000</v>
      </c>
      <c r="N235" s="84"/>
      <c r="O235" s="58"/>
      <c r="P235" s="67" t="s">
        <v>1232</v>
      </c>
      <c r="Q235" s="81">
        <v>100000000</v>
      </c>
      <c r="R235" s="33">
        <f t="shared" si="3"/>
        <v>0</v>
      </c>
    </row>
    <row r="236" spans="1:18" ht="15.5" x14ac:dyDescent="0.35">
      <c r="A236" s="60"/>
      <c r="B236" s="60"/>
      <c r="C236" s="62"/>
      <c r="D236" s="64" t="s">
        <v>815</v>
      </c>
      <c r="E236" s="64"/>
      <c r="F236" s="64"/>
      <c r="G236" s="63" t="s">
        <v>816</v>
      </c>
      <c r="H236" s="64" t="s">
        <v>77</v>
      </c>
      <c r="I236" s="66">
        <v>14000000</v>
      </c>
      <c r="J236" s="66">
        <v>20000000</v>
      </c>
      <c r="K236" s="66">
        <v>14000000</v>
      </c>
      <c r="L236" s="66">
        <v>20000000</v>
      </c>
      <c r="M236" s="58">
        <v>20000000</v>
      </c>
      <c r="N236" s="84"/>
      <c r="O236" s="58"/>
      <c r="P236" s="67" t="s">
        <v>1232</v>
      </c>
      <c r="Q236" s="81">
        <v>20000000</v>
      </c>
      <c r="R236" s="33">
        <f t="shared" si="3"/>
        <v>0</v>
      </c>
    </row>
    <row r="237" spans="1:18" ht="15.5" x14ac:dyDescent="0.35">
      <c r="A237" s="60"/>
      <c r="B237" s="60"/>
      <c r="C237" s="62" t="s">
        <v>1176</v>
      </c>
      <c r="D237" s="64"/>
      <c r="E237" s="64"/>
      <c r="F237" s="64"/>
      <c r="G237" s="68" t="s">
        <v>817</v>
      </c>
      <c r="H237" s="64"/>
      <c r="I237" s="66"/>
      <c r="J237" s="66"/>
      <c r="K237" s="69"/>
      <c r="L237" s="69"/>
      <c r="M237" s="58"/>
      <c r="N237" s="84"/>
      <c r="O237" s="58"/>
      <c r="P237" s="67"/>
      <c r="Q237" s="81"/>
      <c r="R237" s="33">
        <f t="shared" si="3"/>
        <v>0</v>
      </c>
    </row>
    <row r="238" spans="1:18" ht="15.5" x14ac:dyDescent="0.35">
      <c r="A238" s="60"/>
      <c r="B238" s="60"/>
      <c r="C238" s="62"/>
      <c r="D238" s="64" t="s">
        <v>818</v>
      </c>
      <c r="E238" s="64"/>
      <c r="F238" s="64"/>
      <c r="G238" s="63" t="s">
        <v>819</v>
      </c>
      <c r="H238" s="64" t="s">
        <v>77</v>
      </c>
      <c r="I238" s="66">
        <v>770000000</v>
      </c>
      <c r="J238" s="66">
        <v>1000000000</v>
      </c>
      <c r="K238" s="66">
        <v>770000000</v>
      </c>
      <c r="L238" s="66">
        <v>1000000000</v>
      </c>
      <c r="M238" s="58">
        <v>1000000000</v>
      </c>
      <c r="N238" s="84"/>
      <c r="O238" s="58"/>
      <c r="P238" s="67" t="s">
        <v>1232</v>
      </c>
      <c r="Q238" s="81">
        <v>1000000000</v>
      </c>
      <c r="R238" s="33">
        <f t="shared" si="3"/>
        <v>0</v>
      </c>
    </row>
    <row r="239" spans="1:18" ht="15.5" x14ac:dyDescent="0.35">
      <c r="A239" s="60"/>
      <c r="B239" s="60"/>
      <c r="C239" s="62"/>
      <c r="D239" s="64" t="s">
        <v>820</v>
      </c>
      <c r="E239" s="64"/>
      <c r="F239" s="64"/>
      <c r="G239" s="63" t="s">
        <v>821</v>
      </c>
      <c r="H239" s="64" t="s">
        <v>77</v>
      </c>
      <c r="I239" s="66">
        <v>539000000</v>
      </c>
      <c r="J239" s="66">
        <v>770000000</v>
      </c>
      <c r="K239" s="66">
        <v>539000000</v>
      </c>
      <c r="L239" s="66">
        <v>770000000</v>
      </c>
      <c r="M239" s="58">
        <v>770000000</v>
      </c>
      <c r="N239" s="84"/>
      <c r="O239" s="58"/>
      <c r="P239" s="67" t="s">
        <v>1232</v>
      </c>
      <c r="Q239" s="81">
        <v>770000000</v>
      </c>
      <c r="R239" s="33">
        <f t="shared" si="3"/>
        <v>0</v>
      </c>
    </row>
    <row r="240" spans="1:18" ht="15.5" x14ac:dyDescent="0.35">
      <c r="A240" s="60"/>
      <c r="B240" s="60" t="s">
        <v>822</v>
      </c>
      <c r="C240" s="62"/>
      <c r="D240" s="64"/>
      <c r="E240" s="64"/>
      <c r="F240" s="64"/>
      <c r="G240" s="68" t="s">
        <v>823</v>
      </c>
      <c r="H240" s="64"/>
      <c r="I240" s="66"/>
      <c r="J240" s="66"/>
      <c r="K240" s="69"/>
      <c r="L240" s="69"/>
      <c r="M240" s="58"/>
      <c r="N240" s="84"/>
      <c r="O240" s="58"/>
      <c r="P240" s="67"/>
      <c r="Q240" s="81"/>
      <c r="R240" s="33">
        <f t="shared" si="3"/>
        <v>0</v>
      </c>
    </row>
    <row r="241" spans="1:18" ht="21.75" customHeight="1" x14ac:dyDescent="0.35">
      <c r="A241" s="60"/>
      <c r="B241" s="60"/>
      <c r="C241" s="62" t="s">
        <v>824</v>
      </c>
      <c r="D241" s="64"/>
      <c r="E241" s="64"/>
      <c r="F241" s="64"/>
      <c r="G241" s="68" t="s">
        <v>825</v>
      </c>
      <c r="H241" s="64"/>
      <c r="I241" s="66"/>
      <c r="J241" s="66"/>
      <c r="K241" s="69"/>
      <c r="L241" s="69"/>
      <c r="M241" s="58"/>
      <c r="N241" s="84"/>
      <c r="O241" s="58"/>
      <c r="P241" s="67"/>
      <c r="Q241" s="81"/>
      <c r="R241" s="33">
        <f t="shared" si="3"/>
        <v>0</v>
      </c>
    </row>
    <row r="242" spans="1:18" ht="20.25" customHeight="1" x14ac:dyDescent="0.35">
      <c r="A242" s="60"/>
      <c r="B242" s="60"/>
      <c r="C242" s="62"/>
      <c r="D242" s="64" t="s">
        <v>826</v>
      </c>
      <c r="E242" s="64"/>
      <c r="F242" s="64"/>
      <c r="G242" s="63" t="s">
        <v>827</v>
      </c>
      <c r="H242" s="64" t="s">
        <v>77</v>
      </c>
      <c r="I242" s="66">
        <v>56000</v>
      </c>
      <c r="J242" s="66">
        <v>80000</v>
      </c>
      <c r="K242" s="66">
        <v>56000</v>
      </c>
      <c r="L242" s="66">
        <v>80000</v>
      </c>
      <c r="M242" s="58">
        <v>68000</v>
      </c>
      <c r="N242" s="84"/>
      <c r="O242" s="58"/>
      <c r="P242" s="67" t="s">
        <v>1232</v>
      </c>
      <c r="Q242" s="81">
        <v>68000</v>
      </c>
      <c r="R242" s="33">
        <f t="shared" si="3"/>
        <v>0</v>
      </c>
    </row>
    <row r="243" spans="1:18" ht="19.5" customHeight="1" x14ac:dyDescent="0.35">
      <c r="A243" s="60"/>
      <c r="B243" s="60"/>
      <c r="C243" s="62"/>
      <c r="D243" s="64" t="s">
        <v>940</v>
      </c>
      <c r="E243" s="64"/>
      <c r="F243" s="64"/>
      <c r="G243" s="63" t="s">
        <v>828</v>
      </c>
      <c r="H243" s="64" t="s">
        <v>77</v>
      </c>
      <c r="I243" s="66">
        <v>80000</v>
      </c>
      <c r="J243" s="66">
        <v>100000</v>
      </c>
      <c r="K243" s="66">
        <v>80000</v>
      </c>
      <c r="L243" s="66">
        <v>100000</v>
      </c>
      <c r="M243" s="58">
        <v>90000</v>
      </c>
      <c r="N243" s="84"/>
      <c r="O243" s="58"/>
      <c r="P243" s="67" t="s">
        <v>1232</v>
      </c>
      <c r="Q243" s="81">
        <v>90000</v>
      </c>
      <c r="R243" s="33">
        <f t="shared" si="3"/>
        <v>0</v>
      </c>
    </row>
    <row r="244" spans="1:18" ht="29.25" customHeight="1" x14ac:dyDescent="0.35">
      <c r="A244" s="60"/>
      <c r="B244" s="60"/>
      <c r="C244" s="62" t="s">
        <v>1177</v>
      </c>
      <c r="D244" s="64"/>
      <c r="E244" s="64"/>
      <c r="F244" s="64"/>
      <c r="G244" s="68" t="s">
        <v>829</v>
      </c>
      <c r="H244" s="64"/>
      <c r="I244" s="66"/>
      <c r="J244" s="66"/>
      <c r="K244" s="69"/>
      <c r="L244" s="69"/>
      <c r="M244" s="58"/>
      <c r="N244" s="84"/>
      <c r="O244" s="58"/>
      <c r="P244" s="67"/>
      <c r="Q244" s="81"/>
      <c r="R244" s="33">
        <f t="shared" si="3"/>
        <v>0</v>
      </c>
    </row>
    <row r="245" spans="1:18" ht="19.5" customHeight="1" x14ac:dyDescent="0.35">
      <c r="A245" s="60"/>
      <c r="B245" s="60"/>
      <c r="C245" s="62"/>
      <c r="D245" s="64" t="s">
        <v>830</v>
      </c>
      <c r="E245" s="64"/>
      <c r="F245" s="64"/>
      <c r="G245" s="63" t="s">
        <v>827</v>
      </c>
      <c r="H245" s="64" t="s">
        <v>77</v>
      </c>
      <c r="I245" s="66">
        <v>25000</v>
      </c>
      <c r="J245" s="66">
        <v>30000</v>
      </c>
      <c r="K245" s="66">
        <v>25000</v>
      </c>
      <c r="L245" s="66">
        <v>30000</v>
      </c>
      <c r="M245" s="58">
        <v>28000</v>
      </c>
      <c r="N245" s="84"/>
      <c r="O245" s="58"/>
      <c r="P245" s="67" t="s">
        <v>1232</v>
      </c>
      <c r="Q245" s="81">
        <v>28000</v>
      </c>
      <c r="R245" s="33">
        <f t="shared" si="3"/>
        <v>0</v>
      </c>
    </row>
    <row r="246" spans="1:18" ht="18" customHeight="1" x14ac:dyDescent="0.35">
      <c r="A246" s="60"/>
      <c r="B246" s="60"/>
      <c r="C246" s="62"/>
      <c r="D246" s="64" t="s">
        <v>831</v>
      </c>
      <c r="E246" s="64"/>
      <c r="F246" s="64"/>
      <c r="G246" s="63" t="s">
        <v>828</v>
      </c>
      <c r="H246" s="64" t="s">
        <v>77</v>
      </c>
      <c r="I246" s="66">
        <v>90000</v>
      </c>
      <c r="J246" s="66">
        <v>110000</v>
      </c>
      <c r="K246" s="66">
        <v>90000</v>
      </c>
      <c r="L246" s="66">
        <v>110000</v>
      </c>
      <c r="M246" s="58">
        <v>100000</v>
      </c>
      <c r="N246" s="84"/>
      <c r="O246" s="58"/>
      <c r="P246" s="67" t="s">
        <v>1232</v>
      </c>
      <c r="Q246" s="81">
        <v>100000</v>
      </c>
      <c r="R246" s="33">
        <f t="shared" si="3"/>
        <v>0</v>
      </c>
    </row>
    <row r="247" spans="1:18" ht="15.5" x14ac:dyDescent="0.35">
      <c r="A247" s="60"/>
      <c r="B247" s="60"/>
      <c r="C247" s="62" t="s">
        <v>1178</v>
      </c>
      <c r="D247" s="64"/>
      <c r="E247" s="64"/>
      <c r="F247" s="64"/>
      <c r="G247" s="68" t="s">
        <v>832</v>
      </c>
      <c r="H247" s="64"/>
      <c r="I247" s="66"/>
      <c r="J247" s="66"/>
      <c r="K247" s="69"/>
      <c r="L247" s="69"/>
      <c r="M247" s="58"/>
      <c r="N247" s="84"/>
      <c r="O247" s="58"/>
      <c r="P247" s="67"/>
      <c r="Q247" s="81"/>
      <c r="R247" s="33">
        <f t="shared" si="3"/>
        <v>0</v>
      </c>
    </row>
    <row r="248" spans="1:18" ht="18.75" customHeight="1" x14ac:dyDescent="0.35">
      <c r="A248" s="60"/>
      <c r="B248" s="60"/>
      <c r="C248" s="62"/>
      <c r="D248" s="64" t="s">
        <v>833</v>
      </c>
      <c r="E248" s="64"/>
      <c r="F248" s="64"/>
      <c r="G248" s="63" t="s">
        <v>827</v>
      </c>
      <c r="H248" s="64" t="s">
        <v>77</v>
      </c>
      <c r="I248" s="66">
        <v>105000</v>
      </c>
      <c r="J248" s="66">
        <v>150000</v>
      </c>
      <c r="K248" s="66">
        <v>105000</v>
      </c>
      <c r="L248" s="66">
        <v>150000</v>
      </c>
      <c r="M248" s="58">
        <v>128000</v>
      </c>
      <c r="N248" s="84"/>
      <c r="O248" s="58"/>
      <c r="P248" s="67" t="s">
        <v>1232</v>
      </c>
      <c r="Q248" s="81">
        <v>128000</v>
      </c>
      <c r="R248" s="33">
        <f t="shared" si="3"/>
        <v>0</v>
      </c>
    </row>
    <row r="249" spans="1:18" ht="18" customHeight="1" x14ac:dyDescent="0.35">
      <c r="A249" s="60"/>
      <c r="B249" s="60"/>
      <c r="C249" s="62"/>
      <c r="D249" s="64" t="s">
        <v>834</v>
      </c>
      <c r="E249" s="64"/>
      <c r="F249" s="64"/>
      <c r="G249" s="63" t="s">
        <v>828</v>
      </c>
      <c r="H249" s="64" t="s">
        <v>77</v>
      </c>
      <c r="I249" s="66">
        <v>210000</v>
      </c>
      <c r="J249" s="66">
        <v>300000</v>
      </c>
      <c r="K249" s="66">
        <v>210000</v>
      </c>
      <c r="L249" s="66">
        <v>300000</v>
      </c>
      <c r="M249" s="58">
        <v>255000</v>
      </c>
      <c r="N249" s="84"/>
      <c r="O249" s="58"/>
      <c r="P249" s="67" t="s">
        <v>1232</v>
      </c>
      <c r="Q249" s="81">
        <v>255000</v>
      </c>
      <c r="R249" s="33">
        <f t="shared" si="3"/>
        <v>0</v>
      </c>
    </row>
    <row r="250" spans="1:18" ht="29.25" customHeight="1" x14ac:dyDescent="0.35">
      <c r="A250" s="60"/>
      <c r="B250" s="60"/>
      <c r="C250" s="62" t="s">
        <v>1179</v>
      </c>
      <c r="D250" s="64"/>
      <c r="E250" s="64"/>
      <c r="F250" s="64"/>
      <c r="G250" s="68" t="s">
        <v>835</v>
      </c>
      <c r="H250" s="64"/>
      <c r="I250" s="66"/>
      <c r="J250" s="66"/>
      <c r="K250" s="69"/>
      <c r="L250" s="69"/>
      <c r="M250" s="58"/>
      <c r="N250" s="84"/>
      <c r="O250" s="58"/>
      <c r="P250" s="67"/>
      <c r="Q250" s="81"/>
      <c r="R250" s="33">
        <f t="shared" si="3"/>
        <v>0</v>
      </c>
    </row>
    <row r="251" spans="1:18" ht="18.75" customHeight="1" x14ac:dyDescent="0.35">
      <c r="A251" s="60"/>
      <c r="B251" s="60"/>
      <c r="C251" s="62"/>
      <c r="D251" s="64" t="s">
        <v>836</v>
      </c>
      <c r="E251" s="64"/>
      <c r="F251" s="64"/>
      <c r="G251" s="63" t="s">
        <v>827</v>
      </c>
      <c r="H251" s="64" t="s">
        <v>77</v>
      </c>
      <c r="I251" s="66">
        <v>84000</v>
      </c>
      <c r="J251" s="66">
        <v>120000</v>
      </c>
      <c r="K251" s="66">
        <v>84000</v>
      </c>
      <c r="L251" s="66">
        <v>120000</v>
      </c>
      <c r="M251" s="58">
        <v>102000</v>
      </c>
      <c r="N251" s="84"/>
      <c r="O251" s="58"/>
      <c r="P251" s="67" t="s">
        <v>1232</v>
      </c>
      <c r="Q251" s="81">
        <v>102000</v>
      </c>
      <c r="R251" s="33">
        <f t="shared" si="3"/>
        <v>0</v>
      </c>
    </row>
    <row r="252" spans="1:18" ht="17.25" customHeight="1" x14ac:dyDescent="0.35">
      <c r="A252" s="60"/>
      <c r="B252" s="60"/>
      <c r="C252" s="62"/>
      <c r="D252" s="64" t="s">
        <v>837</v>
      </c>
      <c r="E252" s="64"/>
      <c r="F252" s="64"/>
      <c r="G252" s="63" t="s">
        <v>828</v>
      </c>
      <c r="H252" s="64" t="s">
        <v>77</v>
      </c>
      <c r="I252" s="66">
        <v>280000</v>
      </c>
      <c r="J252" s="66">
        <v>400000</v>
      </c>
      <c r="K252" s="66">
        <v>280000</v>
      </c>
      <c r="L252" s="66">
        <v>400000</v>
      </c>
      <c r="M252" s="58">
        <v>340000</v>
      </c>
      <c r="N252" s="84"/>
      <c r="O252" s="58"/>
      <c r="P252" s="67" t="s">
        <v>1232</v>
      </c>
      <c r="Q252" s="81">
        <v>340000</v>
      </c>
      <c r="R252" s="33">
        <f t="shared" si="3"/>
        <v>0</v>
      </c>
    </row>
    <row r="253" spans="1:18" ht="35.25" customHeight="1" x14ac:dyDescent="0.35">
      <c r="A253" s="60"/>
      <c r="B253" s="60" t="s">
        <v>838</v>
      </c>
      <c r="C253" s="62"/>
      <c r="D253" s="64"/>
      <c r="E253" s="64"/>
      <c r="F253" s="64"/>
      <c r="G253" s="65" t="s">
        <v>839</v>
      </c>
      <c r="H253" s="64"/>
      <c r="I253" s="66"/>
      <c r="J253" s="66"/>
      <c r="K253" s="66"/>
      <c r="L253" s="66"/>
      <c r="M253" s="58"/>
      <c r="N253" s="84"/>
      <c r="O253" s="58"/>
      <c r="P253" s="67"/>
      <c r="Q253" s="81"/>
      <c r="R253" s="33">
        <f t="shared" si="3"/>
        <v>0</v>
      </c>
    </row>
    <row r="254" spans="1:18" ht="20.25" customHeight="1" x14ac:dyDescent="0.35">
      <c r="A254" s="76"/>
      <c r="B254" s="76"/>
      <c r="C254" s="75" t="s">
        <v>920</v>
      </c>
      <c r="D254" s="76"/>
      <c r="E254" s="76"/>
      <c r="F254" s="76"/>
      <c r="G254" s="68" t="s">
        <v>921</v>
      </c>
      <c r="H254" s="64" t="s">
        <v>772</v>
      </c>
      <c r="I254" s="58"/>
      <c r="J254" s="58"/>
      <c r="K254" s="58"/>
      <c r="L254" s="58"/>
      <c r="M254" s="58">
        <v>6000</v>
      </c>
      <c r="N254" s="84"/>
      <c r="O254" s="58"/>
      <c r="P254" s="67" t="s">
        <v>1232</v>
      </c>
      <c r="Q254" s="81">
        <v>6000</v>
      </c>
      <c r="R254" s="33">
        <f t="shared" si="3"/>
        <v>0</v>
      </c>
    </row>
    <row r="255" spans="1:18" ht="20.25" customHeight="1" x14ac:dyDescent="0.35">
      <c r="A255" s="76"/>
      <c r="B255" s="76"/>
      <c r="C255" s="75" t="s">
        <v>922</v>
      </c>
      <c r="D255" s="76"/>
      <c r="E255" s="76"/>
      <c r="F255" s="76"/>
      <c r="G255" s="68" t="s">
        <v>923</v>
      </c>
      <c r="H255" s="64" t="s">
        <v>77</v>
      </c>
      <c r="I255" s="58"/>
      <c r="J255" s="58"/>
      <c r="K255" s="58"/>
      <c r="L255" s="58"/>
      <c r="M255" s="58">
        <v>8000</v>
      </c>
      <c r="N255" s="84"/>
      <c r="O255" s="58"/>
      <c r="P255" s="67" t="s">
        <v>1232</v>
      </c>
      <c r="Q255" s="81">
        <v>8000</v>
      </c>
      <c r="R255" s="33">
        <f t="shared" si="3"/>
        <v>0</v>
      </c>
    </row>
    <row r="256" spans="1:18" ht="20.25" customHeight="1" x14ac:dyDescent="0.35">
      <c r="A256" s="76"/>
      <c r="B256" s="76"/>
      <c r="C256" s="75" t="s">
        <v>924</v>
      </c>
      <c r="D256" s="76"/>
      <c r="E256" s="76"/>
      <c r="F256" s="76"/>
      <c r="G256" s="68" t="s">
        <v>925</v>
      </c>
      <c r="H256" s="64" t="s">
        <v>77</v>
      </c>
      <c r="I256" s="58"/>
      <c r="J256" s="58"/>
      <c r="K256" s="58"/>
      <c r="L256" s="58"/>
      <c r="M256" s="58">
        <v>11000</v>
      </c>
      <c r="N256" s="84"/>
      <c r="O256" s="58"/>
      <c r="P256" s="67" t="s">
        <v>1232</v>
      </c>
      <c r="Q256" s="81">
        <v>11000</v>
      </c>
      <c r="R256" s="33">
        <f t="shared" si="3"/>
        <v>0</v>
      </c>
    </row>
    <row r="257" spans="1:18" ht="20.25" customHeight="1" x14ac:dyDescent="0.35">
      <c r="A257" s="76"/>
      <c r="B257" s="76"/>
      <c r="C257" s="75" t="s">
        <v>926</v>
      </c>
      <c r="D257" s="76"/>
      <c r="E257" s="76"/>
      <c r="F257" s="76"/>
      <c r="G257" s="68" t="s">
        <v>969</v>
      </c>
      <c r="H257" s="64"/>
      <c r="I257" s="58"/>
      <c r="J257" s="58"/>
      <c r="K257" s="58"/>
      <c r="L257" s="58"/>
      <c r="M257" s="58"/>
      <c r="N257" s="84"/>
      <c r="O257" s="58"/>
      <c r="P257" s="67"/>
      <c r="Q257" s="81"/>
      <c r="R257" s="33">
        <f t="shared" si="3"/>
        <v>0</v>
      </c>
    </row>
    <row r="258" spans="1:18" ht="37.5" customHeight="1" x14ac:dyDescent="0.35">
      <c r="A258" s="76"/>
      <c r="B258" s="76"/>
      <c r="C258" s="75"/>
      <c r="D258" s="76" t="s">
        <v>968</v>
      </c>
      <c r="E258" s="76"/>
      <c r="F258" s="76"/>
      <c r="G258" s="85" t="s">
        <v>927</v>
      </c>
      <c r="H258" s="64" t="s">
        <v>928</v>
      </c>
      <c r="I258" s="58"/>
      <c r="J258" s="58"/>
      <c r="K258" s="58"/>
      <c r="L258" s="58"/>
      <c r="M258" s="58">
        <v>2500000</v>
      </c>
      <c r="N258" s="84"/>
      <c r="O258" s="58"/>
      <c r="P258" s="67" t="s">
        <v>1232</v>
      </c>
      <c r="Q258" s="81">
        <v>2500000</v>
      </c>
      <c r="R258" s="33">
        <f t="shared" si="3"/>
        <v>0</v>
      </c>
    </row>
    <row r="259" spans="1:18" ht="35.25" customHeight="1" x14ac:dyDescent="0.35">
      <c r="A259" s="76"/>
      <c r="B259" s="76"/>
      <c r="C259" s="75"/>
      <c r="D259" s="76" t="s">
        <v>970</v>
      </c>
      <c r="E259" s="76"/>
      <c r="F259" s="76"/>
      <c r="G259" s="85" t="s">
        <v>971</v>
      </c>
      <c r="H259" s="64" t="s">
        <v>928</v>
      </c>
      <c r="I259" s="58"/>
      <c r="J259" s="58"/>
      <c r="K259" s="58"/>
      <c r="L259" s="58"/>
      <c r="M259" s="58">
        <v>4000000</v>
      </c>
      <c r="N259" s="84"/>
      <c r="O259" s="58"/>
      <c r="P259" s="67" t="s">
        <v>1232</v>
      </c>
      <c r="Q259" s="81">
        <v>4000000</v>
      </c>
      <c r="R259" s="33">
        <f t="shared" si="3"/>
        <v>0</v>
      </c>
    </row>
  </sheetData>
  <autoFilter ref="A7:R259" xr:uid="{00000000-0001-0000-0200-000000000000}">
    <filterColumn colId="0" showButton="0"/>
    <filterColumn colId="1" showButton="0"/>
    <filterColumn colId="2" showButton="0"/>
    <filterColumn colId="3" showButton="0"/>
    <filterColumn colId="4" showButton="0"/>
    <filterColumn colId="8" showButton="0"/>
    <filterColumn colId="10" showButton="0"/>
  </autoFilter>
  <mergeCells count="15">
    <mergeCell ref="P8:P9"/>
    <mergeCell ref="A7:F7"/>
    <mergeCell ref="I7:J7"/>
    <mergeCell ref="K7:L7"/>
    <mergeCell ref="A1:P1"/>
    <mergeCell ref="A2:P2"/>
    <mergeCell ref="A3:P3"/>
    <mergeCell ref="A4:P4"/>
    <mergeCell ref="G8:G9"/>
    <mergeCell ref="H8:H9"/>
    <mergeCell ref="I8:I9"/>
    <mergeCell ref="J8:J9"/>
    <mergeCell ref="M8:M9"/>
    <mergeCell ref="K8:K9"/>
    <mergeCell ref="L8:L9"/>
  </mergeCells>
  <pageMargins left="0.51" right="0.17" top="0.76" bottom="0.35" header="0.28000000000000003" footer="0.17"/>
  <pageSetup paperSize="9" orientation="landscape" r:id="rId1"/>
  <headerFooter differentFirst="1">
    <oddHeader>&amp;C&amp;"Times New Roman,Regular"&amp;12&amp;P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workbookViewId="0">
      <selection activeCell="N10" sqref="N10"/>
    </sheetView>
  </sheetViews>
  <sheetFormatPr defaultColWidth="9.1796875" defaultRowHeight="14.5" x14ac:dyDescent="0.35"/>
  <cols>
    <col min="1" max="1" width="5.1796875" customWidth="1"/>
    <col min="2" max="2" width="4.81640625" customWidth="1"/>
    <col min="3" max="3" width="7.1796875" customWidth="1"/>
    <col min="4" max="4" width="8.81640625" customWidth="1"/>
    <col min="5" max="5" width="11.26953125" customWidth="1"/>
    <col min="6" max="6" width="13.453125" customWidth="1"/>
    <col min="7" max="7" width="21.54296875" customWidth="1"/>
    <col min="8" max="8" width="6.81640625" customWidth="1"/>
    <col min="9" max="9" width="11.453125" style="1" customWidth="1"/>
    <col min="10" max="10" width="10.453125" style="1" customWidth="1"/>
    <col min="11" max="11" width="19.7265625" customWidth="1"/>
    <col min="12" max="12" width="11.7265625" hidden="1" customWidth="1"/>
    <col min="13" max="13" width="18" customWidth="1"/>
  </cols>
  <sheetData>
    <row r="1" spans="1:13" ht="17.5" x14ac:dyDescent="0.35">
      <c r="A1" s="182" t="s">
        <v>1170</v>
      </c>
      <c r="B1" s="182"/>
      <c r="C1" s="182"/>
      <c r="D1" s="182"/>
      <c r="E1" s="182"/>
      <c r="F1" s="182"/>
      <c r="G1" s="182"/>
      <c r="H1" s="182"/>
      <c r="I1" s="182"/>
      <c r="J1" s="182"/>
      <c r="K1" s="182"/>
      <c r="L1" s="182"/>
      <c r="M1" s="182"/>
    </row>
    <row r="2" spans="1:13" ht="20.25" customHeight="1" x14ac:dyDescent="0.35">
      <c r="A2" s="183" t="s">
        <v>901</v>
      </c>
      <c r="B2" s="183"/>
      <c r="C2" s="183"/>
      <c r="D2" s="183"/>
      <c r="E2" s="183"/>
      <c r="F2" s="183"/>
      <c r="G2" s="183"/>
      <c r="H2" s="183"/>
      <c r="I2" s="183"/>
      <c r="J2" s="183"/>
      <c r="K2" s="183"/>
      <c r="L2" s="183"/>
      <c r="M2" s="183"/>
    </row>
    <row r="3" spans="1:13" ht="38.25" hidden="1" customHeight="1" x14ac:dyDescent="0.35">
      <c r="A3" s="184" t="s">
        <v>1195</v>
      </c>
      <c r="B3" s="184"/>
      <c r="C3" s="184"/>
      <c r="D3" s="184"/>
      <c r="E3" s="184"/>
      <c r="F3" s="184"/>
      <c r="G3" s="184"/>
      <c r="H3" s="184"/>
      <c r="I3" s="184"/>
      <c r="J3" s="184"/>
      <c r="K3" s="184"/>
      <c r="L3" s="184"/>
      <c r="M3" s="184"/>
    </row>
    <row r="4" spans="1:13" ht="19" customHeight="1" x14ac:dyDescent="0.35">
      <c r="A4" s="185" t="s">
        <v>1360</v>
      </c>
      <c r="B4" s="185"/>
      <c r="C4" s="185"/>
      <c r="D4" s="185"/>
      <c r="E4" s="185"/>
      <c r="F4" s="185"/>
      <c r="G4" s="185"/>
      <c r="H4" s="185"/>
      <c r="I4" s="185"/>
      <c r="J4" s="185"/>
      <c r="K4" s="185"/>
      <c r="L4" s="185"/>
      <c r="M4" s="185"/>
    </row>
    <row r="5" spans="1:13" ht="26" customHeight="1" x14ac:dyDescent="0.4">
      <c r="A5" s="11"/>
      <c r="B5" s="11"/>
      <c r="C5" s="11"/>
      <c r="D5" s="11"/>
      <c r="E5" s="11"/>
      <c r="F5" s="11"/>
      <c r="G5" s="11"/>
      <c r="H5" s="11"/>
      <c r="I5" s="12"/>
      <c r="J5" s="12"/>
      <c r="K5" s="80" t="s">
        <v>1169</v>
      </c>
      <c r="L5" s="11"/>
    </row>
    <row r="6" spans="1:13" ht="9.75" customHeight="1" x14ac:dyDescent="0.35"/>
    <row r="7" spans="1:13" s="106" customFormat="1" ht="54" customHeight="1" x14ac:dyDescent="0.3">
      <c r="A7" s="178" t="s">
        <v>0</v>
      </c>
      <c r="B7" s="178"/>
      <c r="C7" s="178"/>
      <c r="D7" s="178"/>
      <c r="E7" s="178"/>
      <c r="F7" s="178"/>
      <c r="G7" s="53" t="s">
        <v>1117</v>
      </c>
      <c r="H7" s="105" t="s">
        <v>1</v>
      </c>
      <c r="I7" s="179" t="s">
        <v>903</v>
      </c>
      <c r="J7" s="179"/>
      <c r="K7" s="29" t="s">
        <v>1209</v>
      </c>
      <c r="L7" s="29" t="s">
        <v>1187</v>
      </c>
      <c r="M7" s="29" t="s">
        <v>1210</v>
      </c>
    </row>
    <row r="8" spans="1:13" ht="15.75" customHeight="1" x14ac:dyDescent="0.35">
      <c r="A8" s="87" t="s">
        <v>4</v>
      </c>
      <c r="B8" s="87" t="s">
        <v>4</v>
      </c>
      <c r="C8" s="87" t="s">
        <v>4</v>
      </c>
      <c r="D8" s="87" t="s">
        <v>4</v>
      </c>
      <c r="E8" s="87" t="s">
        <v>4</v>
      </c>
      <c r="F8" s="87" t="s">
        <v>4</v>
      </c>
      <c r="G8" s="177"/>
      <c r="H8" s="177"/>
      <c r="I8" s="180" t="s">
        <v>5</v>
      </c>
      <c r="J8" s="180" t="s">
        <v>6</v>
      </c>
      <c r="K8" s="181"/>
      <c r="L8" s="177"/>
      <c r="M8" s="186"/>
    </row>
    <row r="9" spans="1:13" ht="15.75" customHeight="1" x14ac:dyDescent="0.35">
      <c r="A9" s="87">
        <v>1</v>
      </c>
      <c r="B9" s="87">
        <v>2</v>
      </c>
      <c r="C9" s="87">
        <v>3</v>
      </c>
      <c r="D9" s="87">
        <v>4</v>
      </c>
      <c r="E9" s="87">
        <v>5</v>
      </c>
      <c r="F9" s="87">
        <v>6</v>
      </c>
      <c r="G9" s="177"/>
      <c r="H9" s="177"/>
      <c r="I9" s="180"/>
      <c r="J9" s="180"/>
      <c r="K9" s="181"/>
      <c r="L9" s="177"/>
      <c r="M9" s="187"/>
    </row>
    <row r="10" spans="1:13" ht="21.75" customHeight="1" x14ac:dyDescent="0.35">
      <c r="A10" s="87" t="s">
        <v>840</v>
      </c>
      <c r="B10" s="87"/>
      <c r="C10" s="89"/>
      <c r="D10" s="89"/>
      <c r="E10" s="89"/>
      <c r="F10" s="89"/>
      <c r="G10" s="90" t="s">
        <v>841</v>
      </c>
      <c r="H10" s="89"/>
      <c r="I10" s="91"/>
      <c r="J10" s="91"/>
      <c r="K10" s="92"/>
      <c r="L10" s="89"/>
      <c r="M10" s="92"/>
    </row>
    <row r="11" spans="1:13" ht="36" customHeight="1" x14ac:dyDescent="0.35">
      <c r="A11" s="87"/>
      <c r="B11" s="87" t="s">
        <v>842</v>
      </c>
      <c r="C11" s="89"/>
      <c r="D11" s="89"/>
      <c r="E11" s="89"/>
      <c r="F11" s="89"/>
      <c r="G11" s="90" t="s">
        <v>972</v>
      </c>
      <c r="H11" s="89"/>
      <c r="I11" s="91"/>
      <c r="J11" s="91"/>
      <c r="K11" s="92"/>
      <c r="L11" s="89"/>
      <c r="M11" s="67"/>
    </row>
    <row r="12" spans="1:13" ht="21.75" customHeight="1" x14ac:dyDescent="0.35">
      <c r="A12" s="87"/>
      <c r="B12" s="87"/>
      <c r="C12" s="93" t="s">
        <v>843</v>
      </c>
      <c r="D12" s="89"/>
      <c r="E12" s="89"/>
      <c r="F12" s="89"/>
      <c r="G12" s="94" t="s">
        <v>1175</v>
      </c>
      <c r="H12" s="89"/>
      <c r="I12" s="91"/>
      <c r="J12" s="91"/>
      <c r="K12" s="92"/>
      <c r="L12" s="89"/>
      <c r="M12" s="67"/>
    </row>
    <row r="13" spans="1:13" ht="21.75" customHeight="1" x14ac:dyDescent="0.35">
      <c r="A13" s="87"/>
      <c r="B13" s="87"/>
      <c r="C13" s="93" t="s">
        <v>844</v>
      </c>
      <c r="D13" s="89"/>
      <c r="E13" s="89"/>
      <c r="F13" s="89"/>
      <c r="G13" s="94" t="s">
        <v>845</v>
      </c>
      <c r="H13" s="89" t="s">
        <v>77</v>
      </c>
      <c r="I13" s="91">
        <v>300000</v>
      </c>
      <c r="J13" s="91">
        <v>360000</v>
      </c>
      <c r="K13" s="91">
        <v>330000</v>
      </c>
      <c r="L13" s="89"/>
      <c r="M13" s="67" t="s">
        <v>1232</v>
      </c>
    </row>
    <row r="14" spans="1:13" ht="21.75" customHeight="1" x14ac:dyDescent="0.35">
      <c r="A14" s="87"/>
      <c r="B14" s="87"/>
      <c r="C14" s="93" t="s">
        <v>846</v>
      </c>
      <c r="D14" s="89"/>
      <c r="E14" s="89"/>
      <c r="F14" s="89"/>
      <c r="G14" s="94" t="s">
        <v>847</v>
      </c>
      <c r="H14" s="89" t="s">
        <v>77</v>
      </c>
      <c r="I14" s="91">
        <v>420000</v>
      </c>
      <c r="J14" s="91">
        <v>600000</v>
      </c>
      <c r="K14" s="91">
        <v>510000</v>
      </c>
      <c r="L14" s="89"/>
      <c r="M14" s="67" t="s">
        <v>1232</v>
      </c>
    </row>
    <row r="15" spans="1:13" ht="21.75" customHeight="1" x14ac:dyDescent="0.35">
      <c r="A15" s="87"/>
      <c r="B15" s="87" t="s">
        <v>848</v>
      </c>
      <c r="C15" s="89"/>
      <c r="D15" s="89"/>
      <c r="E15" s="89"/>
      <c r="F15" s="89"/>
      <c r="G15" s="90" t="s">
        <v>849</v>
      </c>
      <c r="H15" s="89"/>
      <c r="I15" s="91"/>
      <c r="J15" s="91"/>
      <c r="K15" s="91"/>
      <c r="L15" s="89"/>
      <c r="M15" s="67"/>
    </row>
    <row r="16" spans="1:13" s="49" customFormat="1" ht="20.25" customHeight="1" x14ac:dyDescent="0.35">
      <c r="A16" s="93"/>
      <c r="B16" s="93"/>
      <c r="C16" s="93" t="s">
        <v>850</v>
      </c>
      <c r="D16" s="93"/>
      <c r="E16" s="93"/>
      <c r="F16" s="93"/>
      <c r="G16" s="94" t="s">
        <v>851</v>
      </c>
      <c r="H16" s="93"/>
      <c r="I16" s="95"/>
      <c r="J16" s="95"/>
      <c r="K16" s="95"/>
      <c r="L16" s="93"/>
      <c r="M16" s="67"/>
    </row>
    <row r="17" spans="1:13" ht="20.25" customHeight="1" x14ac:dyDescent="0.35">
      <c r="A17" s="87"/>
      <c r="B17" s="87"/>
      <c r="C17" s="89"/>
      <c r="D17" s="89" t="s">
        <v>852</v>
      </c>
      <c r="E17" s="89"/>
      <c r="F17" s="89"/>
      <c r="G17" s="96" t="s">
        <v>853</v>
      </c>
      <c r="H17" s="89" t="s">
        <v>77</v>
      </c>
      <c r="I17" s="91">
        <v>42000</v>
      </c>
      <c r="J17" s="91">
        <v>60000</v>
      </c>
      <c r="K17" s="91">
        <v>51000</v>
      </c>
      <c r="L17" s="89"/>
      <c r="M17" s="67" t="s">
        <v>1232</v>
      </c>
    </row>
    <row r="18" spans="1:13" s="54" customFormat="1" ht="21" customHeight="1" x14ac:dyDescent="0.35">
      <c r="A18" s="97"/>
      <c r="B18" s="97"/>
      <c r="C18" s="97"/>
      <c r="D18" s="64" t="s">
        <v>854</v>
      </c>
      <c r="E18" s="64"/>
      <c r="F18" s="64"/>
      <c r="G18" s="63" t="s">
        <v>855</v>
      </c>
      <c r="H18" s="64" t="s">
        <v>77</v>
      </c>
      <c r="I18" s="98">
        <v>21000</v>
      </c>
      <c r="J18" s="98">
        <v>30000</v>
      </c>
      <c r="K18" s="66">
        <v>21000</v>
      </c>
      <c r="L18" s="99" t="s">
        <v>1189</v>
      </c>
      <c r="M18" s="67" t="s">
        <v>1232</v>
      </c>
    </row>
    <row r="19" spans="1:13" ht="20.25" customHeight="1" x14ac:dyDescent="0.35">
      <c r="A19" s="87"/>
      <c r="B19" s="87"/>
      <c r="C19" s="93" t="s">
        <v>856</v>
      </c>
      <c r="D19" s="93"/>
      <c r="E19" s="93"/>
      <c r="F19" s="93"/>
      <c r="G19" s="94" t="s">
        <v>857</v>
      </c>
      <c r="H19" s="89" t="s">
        <v>77</v>
      </c>
      <c r="I19" s="91">
        <v>170000</v>
      </c>
      <c r="J19" s="91">
        <v>200000</v>
      </c>
      <c r="K19" s="91">
        <v>185000</v>
      </c>
      <c r="L19" s="89"/>
      <c r="M19" s="67" t="s">
        <v>1232</v>
      </c>
    </row>
    <row r="20" spans="1:13" s="2" customFormat="1" ht="19.5" customHeight="1" x14ac:dyDescent="0.35">
      <c r="A20" s="60"/>
      <c r="B20" s="60"/>
      <c r="C20" s="62" t="s">
        <v>858</v>
      </c>
      <c r="D20" s="62"/>
      <c r="E20" s="62"/>
      <c r="F20" s="62"/>
      <c r="G20" s="68" t="s">
        <v>859</v>
      </c>
      <c r="H20" s="64"/>
      <c r="I20" s="66">
        <v>70000</v>
      </c>
      <c r="J20" s="66">
        <v>95000</v>
      </c>
      <c r="K20" s="66"/>
      <c r="L20" s="100"/>
      <c r="M20" s="67" t="s">
        <v>1232</v>
      </c>
    </row>
    <row r="21" spans="1:13" ht="22.5" customHeight="1" x14ac:dyDescent="0.35">
      <c r="A21" s="87"/>
      <c r="B21" s="87"/>
      <c r="C21" s="89"/>
      <c r="D21" s="89" t="s">
        <v>1171</v>
      </c>
      <c r="E21" s="89"/>
      <c r="F21" s="89"/>
      <c r="G21" s="96" t="s">
        <v>973</v>
      </c>
      <c r="H21" s="89" t="s">
        <v>77</v>
      </c>
      <c r="I21" s="91">
        <v>70000</v>
      </c>
      <c r="J21" s="91">
        <v>95000</v>
      </c>
      <c r="K21" s="91">
        <v>95000</v>
      </c>
      <c r="L21" s="96"/>
      <c r="M21" s="67" t="s">
        <v>1232</v>
      </c>
    </row>
    <row r="22" spans="1:13" ht="19.5" customHeight="1" x14ac:dyDescent="0.35">
      <c r="A22" s="87"/>
      <c r="B22" s="87"/>
      <c r="C22" s="89"/>
      <c r="D22" s="89" t="s">
        <v>1173</v>
      </c>
      <c r="E22" s="89"/>
      <c r="F22" s="89"/>
      <c r="G22" s="96" t="s">
        <v>974</v>
      </c>
      <c r="H22" s="89" t="s">
        <v>77</v>
      </c>
      <c r="I22" s="91">
        <v>70000</v>
      </c>
      <c r="J22" s="91">
        <v>95000</v>
      </c>
      <c r="K22" s="91">
        <v>70000</v>
      </c>
      <c r="L22" s="96"/>
      <c r="M22" s="67" t="s">
        <v>1232</v>
      </c>
    </row>
    <row r="23" spans="1:13" s="50" customFormat="1" ht="21.75" customHeight="1" x14ac:dyDescent="0.35">
      <c r="A23" s="60"/>
      <c r="B23" s="60"/>
      <c r="C23" s="62" t="s">
        <v>1172</v>
      </c>
      <c r="D23" s="60"/>
      <c r="E23" s="60"/>
      <c r="F23" s="60"/>
      <c r="G23" s="68" t="s">
        <v>860</v>
      </c>
      <c r="H23" s="60"/>
      <c r="I23" s="77"/>
      <c r="J23" s="77"/>
      <c r="K23" s="77"/>
      <c r="L23" s="60"/>
      <c r="M23" s="67"/>
    </row>
    <row r="24" spans="1:13" ht="23.25" customHeight="1" x14ac:dyDescent="0.35">
      <c r="A24" s="87"/>
      <c r="B24" s="87"/>
      <c r="C24" s="89"/>
      <c r="D24" s="89" t="s">
        <v>861</v>
      </c>
      <c r="E24" s="89"/>
      <c r="F24" s="89"/>
      <c r="G24" s="96" t="s">
        <v>862</v>
      </c>
      <c r="H24" s="89"/>
      <c r="I24" s="91">
        <v>616000</v>
      </c>
      <c r="J24" s="101">
        <v>880000</v>
      </c>
      <c r="K24" s="91"/>
      <c r="L24" s="89"/>
      <c r="M24" s="67" t="s">
        <v>1232</v>
      </c>
    </row>
    <row r="25" spans="1:13" ht="33" customHeight="1" x14ac:dyDescent="0.35">
      <c r="A25" s="87"/>
      <c r="B25" s="87"/>
      <c r="C25" s="89"/>
      <c r="D25" s="89"/>
      <c r="E25" s="89" t="s">
        <v>976</v>
      </c>
      <c r="F25" s="89"/>
      <c r="G25" s="96" t="s">
        <v>975</v>
      </c>
      <c r="H25" s="89" t="s">
        <v>77</v>
      </c>
      <c r="I25" s="91">
        <v>616000</v>
      </c>
      <c r="J25" s="101">
        <v>880000</v>
      </c>
      <c r="K25" s="91">
        <v>880000</v>
      </c>
      <c r="L25" s="96"/>
      <c r="M25" s="67" t="s">
        <v>1232</v>
      </c>
    </row>
    <row r="26" spans="1:13" s="54" customFormat="1" ht="23.25" customHeight="1" x14ac:dyDescent="0.35">
      <c r="A26" s="97"/>
      <c r="B26" s="97"/>
      <c r="C26" s="97"/>
      <c r="D26" s="97"/>
      <c r="E26" s="64" t="s">
        <v>977</v>
      </c>
      <c r="F26" s="64"/>
      <c r="G26" s="63" t="s">
        <v>978</v>
      </c>
      <c r="H26" s="64" t="s">
        <v>77</v>
      </c>
      <c r="I26" s="102"/>
      <c r="J26" s="102"/>
      <c r="K26" s="102"/>
      <c r="L26" s="176" t="s">
        <v>1190</v>
      </c>
      <c r="M26" s="67"/>
    </row>
    <row r="27" spans="1:13" s="54" customFormat="1" ht="33.75" customHeight="1" x14ac:dyDescent="0.35">
      <c r="A27" s="97"/>
      <c r="B27" s="97"/>
      <c r="C27" s="97"/>
      <c r="D27" s="97"/>
      <c r="E27" s="64"/>
      <c r="F27" s="64" t="s">
        <v>1181</v>
      </c>
      <c r="G27" s="63" t="s">
        <v>1183</v>
      </c>
      <c r="H27" s="64" t="s">
        <v>77</v>
      </c>
      <c r="I27" s="98">
        <v>616000</v>
      </c>
      <c r="J27" s="103">
        <v>880000</v>
      </c>
      <c r="K27" s="66">
        <v>748000</v>
      </c>
      <c r="L27" s="176"/>
      <c r="M27" s="67" t="s">
        <v>1232</v>
      </c>
    </row>
    <row r="28" spans="1:13" s="54" customFormat="1" ht="23.25" customHeight="1" x14ac:dyDescent="0.35">
      <c r="A28" s="97"/>
      <c r="B28" s="97"/>
      <c r="C28" s="97"/>
      <c r="D28" s="97"/>
      <c r="E28" s="64"/>
      <c r="F28" s="64" t="s">
        <v>1182</v>
      </c>
      <c r="G28" s="63" t="s">
        <v>1180</v>
      </c>
      <c r="H28" s="64" t="s">
        <v>77</v>
      </c>
      <c r="I28" s="98">
        <v>616000</v>
      </c>
      <c r="J28" s="103">
        <v>880000</v>
      </c>
      <c r="K28" s="66">
        <v>616000</v>
      </c>
      <c r="L28" s="176"/>
      <c r="M28" s="67" t="s">
        <v>1232</v>
      </c>
    </row>
    <row r="29" spans="1:13" ht="25.5" customHeight="1" x14ac:dyDescent="0.35">
      <c r="A29" s="87"/>
      <c r="B29" s="87"/>
      <c r="C29" s="89"/>
      <c r="D29" s="89" t="s">
        <v>863</v>
      </c>
      <c r="E29" s="89"/>
      <c r="F29" s="89"/>
      <c r="G29" s="96" t="s">
        <v>864</v>
      </c>
      <c r="H29" s="89" t="s">
        <v>77</v>
      </c>
      <c r="I29" s="91">
        <v>105000</v>
      </c>
      <c r="J29" s="91">
        <v>150000</v>
      </c>
      <c r="K29" s="91">
        <v>135000</v>
      </c>
      <c r="L29" s="89"/>
      <c r="M29" s="67" t="s">
        <v>1232</v>
      </c>
    </row>
    <row r="30" spans="1:13" ht="21" customHeight="1" x14ac:dyDescent="0.35">
      <c r="A30" s="87"/>
      <c r="B30" s="87"/>
      <c r="C30" s="93" t="s">
        <v>865</v>
      </c>
      <c r="D30" s="93"/>
      <c r="E30" s="93"/>
      <c r="F30" s="93"/>
      <c r="G30" s="94" t="s">
        <v>866</v>
      </c>
      <c r="H30" s="89"/>
      <c r="I30" s="91"/>
      <c r="J30" s="91"/>
      <c r="K30" s="104"/>
      <c r="L30" s="96"/>
      <c r="M30" s="67"/>
    </row>
    <row r="32" spans="1:13" ht="16.5" x14ac:dyDescent="0.35">
      <c r="B32" s="30" t="s">
        <v>1142</v>
      </c>
    </row>
  </sheetData>
  <autoFilter ref="A7:M30" xr:uid="{00000000-0001-0000-0300-000000000000}">
    <filterColumn colId="0" showButton="0"/>
    <filterColumn colId="1" showButton="0"/>
    <filterColumn colId="2" showButton="0"/>
    <filterColumn colId="3" showButton="0"/>
    <filterColumn colId="4" showButton="0"/>
    <filterColumn colId="8" showButton="0"/>
  </autoFilter>
  <mergeCells count="14">
    <mergeCell ref="A1:M1"/>
    <mergeCell ref="A2:M2"/>
    <mergeCell ref="A3:M3"/>
    <mergeCell ref="A4:M4"/>
    <mergeCell ref="M8:M9"/>
    <mergeCell ref="L26:L28"/>
    <mergeCell ref="L8:L9"/>
    <mergeCell ref="A7:F7"/>
    <mergeCell ref="I7:J7"/>
    <mergeCell ref="G8:G9"/>
    <mergeCell ref="H8:H9"/>
    <mergeCell ref="I8:I9"/>
    <mergeCell ref="J8:J9"/>
    <mergeCell ref="K8:K9"/>
  </mergeCells>
  <pageMargins left="0.47" right="0.2" top="0.69" bottom="0.28000000000000003" header="0.26" footer="0.17"/>
  <pageSetup paperSize="9" orientation="landscape"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5"/>
  <sheetViews>
    <sheetView workbookViewId="0">
      <selection activeCell="A4" sqref="A4:M4"/>
    </sheetView>
  </sheetViews>
  <sheetFormatPr defaultColWidth="9.1796875" defaultRowHeight="14.5" x14ac:dyDescent="0.35"/>
  <cols>
    <col min="1" max="1" width="7" customWidth="1"/>
    <col min="2" max="2" width="7.7265625" customWidth="1"/>
    <col min="3" max="3" width="7.26953125" customWidth="1"/>
    <col min="4" max="4" width="7.1796875" customWidth="1"/>
    <col min="5" max="5" width="7.7265625" customWidth="1"/>
    <col min="6" max="6" width="7.54296875" customWidth="1"/>
    <col min="7" max="7" width="22.453125" customWidth="1"/>
    <col min="8" max="8" width="9.26953125" customWidth="1"/>
    <col min="9" max="9" width="11.6328125" style="1" customWidth="1"/>
    <col min="10" max="10" width="10.90625" style="1" customWidth="1"/>
    <col min="11" max="11" width="18.90625" customWidth="1"/>
    <col min="12" max="12" width="14.453125" hidden="1" customWidth="1"/>
    <col min="13" max="13" width="18.453125" customWidth="1"/>
  </cols>
  <sheetData>
    <row r="1" spans="1:13" ht="17.5" x14ac:dyDescent="0.35">
      <c r="A1" s="182" t="s">
        <v>1174</v>
      </c>
      <c r="B1" s="182"/>
      <c r="C1" s="182"/>
      <c r="D1" s="182"/>
      <c r="E1" s="182"/>
      <c r="F1" s="182"/>
      <c r="G1" s="182"/>
      <c r="H1" s="182"/>
      <c r="I1" s="182"/>
      <c r="J1" s="182"/>
      <c r="K1" s="182"/>
      <c r="L1" s="14"/>
      <c r="M1" s="14"/>
    </row>
    <row r="2" spans="1:13" ht="41.25" customHeight="1" x14ac:dyDescent="0.35">
      <c r="A2" s="192" t="s">
        <v>1192</v>
      </c>
      <c r="B2" s="183"/>
      <c r="C2" s="183"/>
      <c r="D2" s="183"/>
      <c r="E2" s="183"/>
      <c r="F2" s="183"/>
      <c r="G2" s="183"/>
      <c r="H2" s="183"/>
      <c r="I2" s="183"/>
      <c r="J2" s="183"/>
      <c r="K2" s="183"/>
      <c r="L2" s="15"/>
      <c r="M2" s="15"/>
    </row>
    <row r="3" spans="1:13" ht="45" hidden="1" customHeight="1" x14ac:dyDescent="0.35">
      <c r="A3" s="190" t="s">
        <v>1196</v>
      </c>
      <c r="B3" s="191"/>
      <c r="C3" s="191"/>
      <c r="D3" s="191"/>
      <c r="E3" s="191"/>
      <c r="F3" s="191"/>
      <c r="G3" s="191"/>
      <c r="H3" s="191"/>
      <c r="I3" s="191"/>
      <c r="J3" s="191"/>
      <c r="K3" s="191"/>
      <c r="L3" s="16"/>
      <c r="M3" s="16"/>
    </row>
    <row r="4" spans="1:13" ht="25" customHeight="1" x14ac:dyDescent="0.35">
      <c r="A4" s="190" t="s">
        <v>1360</v>
      </c>
      <c r="B4" s="190"/>
      <c r="C4" s="190"/>
      <c r="D4" s="190"/>
      <c r="E4" s="190"/>
      <c r="F4" s="190"/>
      <c r="G4" s="190"/>
      <c r="H4" s="190"/>
      <c r="I4" s="190"/>
      <c r="J4" s="190"/>
      <c r="K4" s="190"/>
      <c r="L4" s="190"/>
      <c r="M4" s="190"/>
    </row>
    <row r="5" spans="1:13" ht="17.5" customHeight="1" x14ac:dyDescent="0.4">
      <c r="A5" s="11"/>
      <c r="B5" s="11"/>
      <c r="C5" s="11"/>
      <c r="D5" s="11"/>
      <c r="E5" s="11"/>
      <c r="F5" s="11"/>
      <c r="G5" s="11"/>
      <c r="H5" s="11"/>
      <c r="I5" s="12"/>
      <c r="J5" s="12"/>
      <c r="K5" s="11"/>
    </row>
    <row r="6" spans="1:13" s="18" customFormat="1" ht="16.5" x14ac:dyDescent="0.35">
      <c r="A6" s="15" t="s">
        <v>1016</v>
      </c>
      <c r="I6" s="19"/>
      <c r="J6" s="19"/>
      <c r="K6" s="13"/>
    </row>
    <row r="7" spans="1:13" s="18" customFormat="1" ht="16.5" x14ac:dyDescent="0.35">
      <c r="I7" s="19"/>
      <c r="J7" s="19"/>
      <c r="K7" s="13"/>
    </row>
    <row r="8" spans="1:13" s="18" customFormat="1" ht="55" customHeight="1" x14ac:dyDescent="0.35">
      <c r="A8" s="22" t="s">
        <v>1011</v>
      </c>
      <c r="B8" s="193" t="s">
        <v>1018</v>
      </c>
      <c r="C8" s="194"/>
      <c r="D8" s="194"/>
      <c r="E8" s="194"/>
      <c r="F8" s="194"/>
      <c r="G8" s="17" t="s">
        <v>1234</v>
      </c>
      <c r="H8" s="193" t="s">
        <v>1012</v>
      </c>
      <c r="I8" s="194"/>
      <c r="J8" s="194"/>
      <c r="K8" s="194"/>
    </row>
    <row r="9" spans="1:13" s="18" customFormat="1" ht="81" customHeight="1" x14ac:dyDescent="0.35">
      <c r="A9" s="21">
        <v>1</v>
      </c>
      <c r="B9" s="195" t="s">
        <v>1019</v>
      </c>
      <c r="C9" s="196"/>
      <c r="D9" s="196"/>
      <c r="E9" s="196"/>
      <c r="F9" s="196"/>
      <c r="G9" s="21" t="s">
        <v>1013</v>
      </c>
      <c r="H9" s="198" t="s">
        <v>1014</v>
      </c>
      <c r="I9" s="198"/>
      <c r="J9" s="198"/>
      <c r="K9" s="198"/>
    </row>
    <row r="10" spans="1:13" s="18" customFormat="1" ht="16.5" x14ac:dyDescent="0.35">
      <c r="B10" s="197"/>
      <c r="C10" s="197"/>
      <c r="D10" s="197"/>
      <c r="E10" s="197"/>
      <c r="F10" s="197"/>
      <c r="I10" s="19"/>
      <c r="J10" s="19"/>
      <c r="K10" s="13"/>
    </row>
    <row r="11" spans="1:13" s="18" customFormat="1" ht="16.5" x14ac:dyDescent="0.35">
      <c r="A11" s="15" t="s">
        <v>1017</v>
      </c>
      <c r="B11" s="20"/>
      <c r="C11" s="20"/>
      <c r="D11" s="20"/>
      <c r="E11" s="20"/>
      <c r="F11" s="20"/>
      <c r="I11" s="19"/>
      <c r="J11" s="19"/>
      <c r="K11" s="13"/>
    </row>
    <row r="12" spans="1:13" s="18" customFormat="1" ht="16.5" x14ac:dyDescent="0.35">
      <c r="I12" s="19"/>
      <c r="J12" s="19"/>
    </row>
    <row r="13" spans="1:13" s="108" customFormat="1" ht="73.5" customHeight="1" x14ac:dyDescent="0.3">
      <c r="A13" s="189" t="s">
        <v>0</v>
      </c>
      <c r="B13" s="189"/>
      <c r="C13" s="189"/>
      <c r="D13" s="189"/>
      <c r="E13" s="189"/>
      <c r="F13" s="189"/>
      <c r="G13" s="60" t="s">
        <v>1117</v>
      </c>
      <c r="H13" s="87" t="s">
        <v>1</v>
      </c>
      <c r="I13" s="180" t="s">
        <v>903</v>
      </c>
      <c r="J13" s="180"/>
      <c r="K13" s="61" t="s">
        <v>1209</v>
      </c>
      <c r="L13" s="61" t="s">
        <v>1208</v>
      </c>
      <c r="M13" s="61" t="s">
        <v>1210</v>
      </c>
    </row>
    <row r="14" spans="1:13" s="18" customFormat="1" ht="16.5" x14ac:dyDescent="0.35">
      <c r="A14" s="87" t="s">
        <v>3</v>
      </c>
      <c r="B14" s="87" t="s">
        <v>867</v>
      </c>
      <c r="C14" s="87" t="s">
        <v>868</v>
      </c>
      <c r="D14" s="87" t="s">
        <v>869</v>
      </c>
      <c r="E14" s="87" t="s">
        <v>870</v>
      </c>
      <c r="F14" s="87" t="s">
        <v>871</v>
      </c>
      <c r="G14" s="89"/>
      <c r="H14" s="89"/>
      <c r="I14" s="88" t="s">
        <v>5</v>
      </c>
      <c r="J14" s="88" t="s">
        <v>6</v>
      </c>
      <c r="K14" s="87"/>
      <c r="L14" s="89"/>
      <c r="M14" s="92"/>
    </row>
    <row r="15" spans="1:13" s="18" customFormat="1" ht="30.75" customHeight="1" x14ac:dyDescent="0.35">
      <c r="A15" s="87" t="s">
        <v>898</v>
      </c>
      <c r="B15" s="87"/>
      <c r="C15" s="89"/>
      <c r="D15" s="89"/>
      <c r="E15" s="89"/>
      <c r="F15" s="89"/>
      <c r="G15" s="96" t="s">
        <v>899</v>
      </c>
      <c r="H15" s="89" t="s">
        <v>1015</v>
      </c>
      <c r="I15" s="91">
        <v>51100000</v>
      </c>
      <c r="J15" s="91">
        <v>73000000</v>
      </c>
      <c r="K15" s="91">
        <v>51100000</v>
      </c>
      <c r="L15" s="91">
        <v>54000000</v>
      </c>
      <c r="M15" s="67" t="s">
        <v>1232</v>
      </c>
    </row>
  </sheetData>
  <mergeCells count="11">
    <mergeCell ref="A13:F13"/>
    <mergeCell ref="I13:J13"/>
    <mergeCell ref="A3:K3"/>
    <mergeCell ref="A2:K2"/>
    <mergeCell ref="A1:K1"/>
    <mergeCell ref="B8:F8"/>
    <mergeCell ref="B9:F9"/>
    <mergeCell ref="B10:F10"/>
    <mergeCell ref="H8:K8"/>
    <mergeCell ref="H9:K9"/>
    <mergeCell ref="A4:M4"/>
  </mergeCells>
  <pageMargins left="0.56000000000000005" right="0.32" top="0.69"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1"/>
  <sheetViews>
    <sheetView tabSelected="1" workbookViewId="0">
      <selection activeCell="S5" sqref="S5"/>
    </sheetView>
  </sheetViews>
  <sheetFormatPr defaultColWidth="9.1796875" defaultRowHeight="14.5" x14ac:dyDescent="0.35"/>
  <cols>
    <col min="1" max="1" width="6.54296875" style="2" customWidth="1"/>
    <col min="2" max="2" width="6.26953125" style="2" customWidth="1"/>
    <col min="3" max="3" width="6.7265625" style="2" customWidth="1"/>
    <col min="4" max="4" width="6.453125" style="2" customWidth="1"/>
    <col min="5" max="5" width="6.81640625" style="2" customWidth="1"/>
    <col min="6" max="6" width="7.453125" style="2" customWidth="1"/>
    <col min="7" max="7" width="23.453125" style="2" customWidth="1"/>
    <col min="8" max="8" width="8.453125" style="2" customWidth="1"/>
    <col min="9" max="9" width="9.81640625" style="33" hidden="1" customWidth="1"/>
    <col min="10" max="10" width="10.453125" style="33" hidden="1" customWidth="1"/>
    <col min="11" max="11" width="10" style="33" customWidth="1"/>
    <col min="12" max="12" width="10.54296875" style="33" customWidth="1"/>
    <col min="13" max="13" width="22" style="33" customWidth="1"/>
    <col min="14" max="14" width="12.7265625" style="34" hidden="1" customWidth="1"/>
    <col min="15" max="15" width="21.1796875" style="2" customWidth="1"/>
    <col min="16" max="16384" width="9.1796875" style="2"/>
  </cols>
  <sheetData>
    <row r="1" spans="1:15" ht="17.5" x14ac:dyDescent="0.35">
      <c r="A1" s="163" t="s">
        <v>1168</v>
      </c>
      <c r="B1" s="163"/>
      <c r="C1" s="163"/>
      <c r="D1" s="163"/>
      <c r="E1" s="163"/>
      <c r="F1" s="163"/>
      <c r="G1" s="163"/>
      <c r="H1" s="163"/>
      <c r="I1" s="163"/>
      <c r="J1" s="163"/>
      <c r="K1" s="163"/>
      <c r="L1" s="163"/>
      <c r="M1" s="163"/>
      <c r="N1" s="163"/>
      <c r="O1" s="163"/>
    </row>
    <row r="2" spans="1:15" ht="23.25" customHeight="1" x14ac:dyDescent="0.35">
      <c r="A2" s="158" t="s">
        <v>1116</v>
      </c>
      <c r="B2" s="158"/>
      <c r="C2" s="158"/>
      <c r="D2" s="158"/>
      <c r="E2" s="158"/>
      <c r="F2" s="158"/>
      <c r="G2" s="158"/>
      <c r="H2" s="158"/>
      <c r="I2" s="158"/>
      <c r="J2" s="158"/>
      <c r="K2" s="158"/>
      <c r="L2" s="158"/>
      <c r="M2" s="158"/>
      <c r="N2" s="158"/>
      <c r="O2" s="158"/>
    </row>
    <row r="3" spans="1:15" ht="39" hidden="1" customHeight="1" x14ac:dyDescent="0.35">
      <c r="A3" s="159" t="s">
        <v>1196</v>
      </c>
      <c r="B3" s="160"/>
      <c r="C3" s="160"/>
      <c r="D3" s="160"/>
      <c r="E3" s="160"/>
      <c r="F3" s="160"/>
      <c r="G3" s="160"/>
      <c r="H3" s="160"/>
      <c r="I3" s="160"/>
      <c r="J3" s="160"/>
      <c r="K3" s="160"/>
      <c r="L3" s="160"/>
      <c r="M3" s="160"/>
      <c r="N3" s="160"/>
    </row>
    <row r="4" spans="1:15" ht="26" customHeight="1" x14ac:dyDescent="0.35">
      <c r="A4" s="160" t="s">
        <v>1360</v>
      </c>
      <c r="B4" s="160"/>
      <c r="C4" s="160"/>
      <c r="D4" s="160"/>
      <c r="E4" s="160"/>
      <c r="F4" s="160"/>
      <c r="G4" s="160"/>
      <c r="H4" s="160"/>
      <c r="I4" s="160"/>
      <c r="J4" s="160"/>
      <c r="K4" s="160"/>
      <c r="L4" s="160"/>
      <c r="M4" s="160"/>
      <c r="N4" s="160"/>
      <c r="O4" s="160"/>
    </row>
    <row r="5" spans="1:15" ht="25" customHeight="1" x14ac:dyDescent="0.4">
      <c r="A5" s="27"/>
      <c r="B5" s="27"/>
      <c r="C5" s="27"/>
      <c r="D5" s="27"/>
      <c r="E5" s="27"/>
      <c r="F5" s="27"/>
      <c r="G5" s="27"/>
      <c r="H5" s="23"/>
      <c r="I5" s="32"/>
      <c r="J5" s="32"/>
      <c r="M5" s="80" t="s">
        <v>1169</v>
      </c>
    </row>
    <row r="6" spans="1:15" ht="10.5" customHeight="1" x14ac:dyDescent="0.35"/>
    <row r="7" spans="1:15" ht="70" customHeight="1" x14ac:dyDescent="0.35">
      <c r="A7" s="156" t="s">
        <v>0</v>
      </c>
      <c r="B7" s="156"/>
      <c r="C7" s="156"/>
      <c r="D7" s="156"/>
      <c r="E7" s="156"/>
      <c r="F7" s="156"/>
      <c r="G7" s="60" t="s">
        <v>1113</v>
      </c>
      <c r="H7" s="60" t="s">
        <v>1</v>
      </c>
      <c r="I7" s="155" t="s">
        <v>903</v>
      </c>
      <c r="J7" s="155"/>
      <c r="K7" s="155" t="s">
        <v>1020</v>
      </c>
      <c r="L7" s="155"/>
      <c r="M7" s="61" t="s">
        <v>1209</v>
      </c>
      <c r="N7" s="61" t="s">
        <v>1128</v>
      </c>
      <c r="O7" s="61" t="s">
        <v>1210</v>
      </c>
    </row>
    <row r="8" spans="1:15" ht="28" x14ac:dyDescent="0.35">
      <c r="A8" s="60" t="s">
        <v>3</v>
      </c>
      <c r="B8" s="60" t="s">
        <v>867</v>
      </c>
      <c r="C8" s="60" t="s">
        <v>868</v>
      </c>
      <c r="D8" s="60" t="s">
        <v>869</v>
      </c>
      <c r="E8" s="60" t="s">
        <v>870</v>
      </c>
      <c r="F8" s="60" t="s">
        <v>871</v>
      </c>
      <c r="G8" s="65"/>
      <c r="H8" s="65"/>
      <c r="I8" s="61" t="s">
        <v>5</v>
      </c>
      <c r="J8" s="61" t="s">
        <v>6</v>
      </c>
      <c r="K8" s="61" t="s">
        <v>5</v>
      </c>
      <c r="L8" s="61" t="s">
        <v>6</v>
      </c>
      <c r="M8" s="61"/>
      <c r="N8" s="61"/>
      <c r="O8" s="72"/>
    </row>
    <row r="9" spans="1:15" ht="80.25" customHeight="1" x14ac:dyDescent="0.35">
      <c r="A9" s="60" t="s">
        <v>1114</v>
      </c>
      <c r="B9" s="63"/>
      <c r="C9" s="63"/>
      <c r="D9" s="63"/>
      <c r="E9" s="63"/>
      <c r="F9" s="63"/>
      <c r="G9" s="63" t="s">
        <v>1235</v>
      </c>
      <c r="H9" s="64" t="s">
        <v>1115</v>
      </c>
      <c r="I9" s="67">
        <v>2300000</v>
      </c>
      <c r="J9" s="67">
        <v>2800000</v>
      </c>
      <c r="K9" s="66">
        <v>2300000</v>
      </c>
      <c r="L9" s="66">
        <v>2800000</v>
      </c>
      <c r="M9" s="66">
        <v>2550000</v>
      </c>
      <c r="N9" s="67" t="s">
        <v>1137</v>
      </c>
      <c r="O9" s="67" t="s">
        <v>1232</v>
      </c>
    </row>
    <row r="11" spans="1:15" ht="50.25" hidden="1" customHeight="1" x14ac:dyDescent="0.35">
      <c r="A11" s="199" t="s">
        <v>1148</v>
      </c>
      <c r="B11" s="200"/>
      <c r="C11" s="200"/>
      <c r="D11" s="200"/>
      <c r="E11" s="200"/>
      <c r="F11" s="200"/>
      <c r="G11" s="200"/>
      <c r="H11" s="200"/>
      <c r="I11" s="200"/>
      <c r="J11" s="200"/>
      <c r="K11" s="200"/>
      <c r="L11" s="200"/>
      <c r="M11" s="200"/>
      <c r="N11" s="200"/>
    </row>
  </sheetData>
  <mergeCells count="8">
    <mergeCell ref="A1:O1"/>
    <mergeCell ref="A2:O2"/>
    <mergeCell ref="A4:O4"/>
    <mergeCell ref="A11:N11"/>
    <mergeCell ref="A3:N3"/>
    <mergeCell ref="K7:L7"/>
    <mergeCell ref="A7:F7"/>
    <mergeCell ref="I7:J7"/>
  </mergeCells>
  <pageMargins left="0.63" right="0.18" top="0.65" bottom="0.75" header="0.42"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KS kim loại</vt:lpstr>
      <vt:lpstr>KS ko kim loại</vt:lpstr>
      <vt:lpstr>Nước</vt:lpstr>
      <vt:lpstr>SP rừng</vt:lpstr>
      <vt:lpstr>Hải sản</vt:lpstr>
      <vt:lpstr>Yến sào</vt:lpstr>
      <vt:lpstr>TN khác</vt:lpstr>
      <vt:lpstr>'KS kim loại'!chuong_pl_1</vt:lpstr>
      <vt:lpstr>'KS kim loại'!chuong_pl_1_name</vt:lpstr>
      <vt:lpstr>'SP rừng'!chuong_pl_3</vt:lpstr>
      <vt:lpstr>'SP rừng'!chuong_pl_3_name</vt:lpstr>
      <vt:lpstr>'Hải sản'!chuong_pl_4</vt:lpstr>
      <vt:lpstr>'Hải sản'!chuong_pl_4_name</vt:lpstr>
      <vt:lpstr>Nước!chuong_pl_5</vt:lpstr>
      <vt:lpstr>Nước!chuong_pl_5_name</vt:lpstr>
      <vt:lpstr>'Yến sào'!chuong_pl_6</vt:lpstr>
      <vt:lpstr>'Yến sào'!chuong_pl_6_name</vt:lpstr>
      <vt:lpstr>'KS kim loại'!Print_Area</vt:lpstr>
      <vt:lpstr>'KS ko kim loại'!Print_Area</vt:lpstr>
      <vt:lpstr>Nước!Print_Area</vt:lpstr>
      <vt:lpstr>'SP rừng'!Print_Area</vt:lpstr>
      <vt:lpstr>'TN khác'!Print_Area</vt:lpstr>
      <vt:lpstr>'Hải sản'!Print_Titles</vt:lpstr>
      <vt:lpstr>'KS kim loại'!Print_Titles</vt:lpstr>
      <vt:lpstr>'KS ko kim loại'!Print_Titles</vt:lpstr>
      <vt:lpstr>Nước!Print_Titles</vt:lpstr>
      <vt:lpstr>'SP rừng'!Print_Titles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thu hang</dc:creator>
  <cp:lastModifiedBy>nguyen thi thu hang</cp:lastModifiedBy>
  <cp:lastPrinted>2025-10-31T04:21:10Z</cp:lastPrinted>
  <dcterms:created xsi:type="dcterms:W3CDTF">2017-06-15T03:45:18Z</dcterms:created>
  <dcterms:modified xsi:type="dcterms:W3CDTF">2025-10-31T04:27:15Z</dcterms:modified>
</cp:coreProperties>
</file>